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закрытая система" sheetId="1" r:id="rId1"/>
    <sheet name="закрытая система Североморск" sheetId="2" r:id="rId2"/>
    <sheet name="открытая система" sheetId="3" r:id="rId3"/>
    <sheet name="закрытая система Мурманск" sheetId="4" r:id="rId4"/>
  </sheets>
  <externalReferences>
    <externalReference r:id="rId7"/>
    <externalReference r:id="rId8"/>
    <externalReference r:id="rId9"/>
  </externalReferences>
  <definedNames>
    <definedName name="TABLE" localSheetId="2">'открытая система'!#REF!</definedName>
    <definedName name="TABLE_2" localSheetId="2">'открытая система'!#REF!</definedName>
    <definedName name="TABLE_3" localSheetId="2">'открытая система'!#REF!</definedName>
    <definedName name="Z_85AED5E9_6983_418F_8713_1C7B2DBA083B_.wvu.PrintArea" localSheetId="0" hidden="1">'закрытая система'!$A$1:$C$104</definedName>
    <definedName name="Z_85AED5E9_6983_418F_8713_1C7B2DBA083B_.wvu.PrintArea" localSheetId="3" hidden="1">'закрытая система Мурманск'!$A$1:$C$18</definedName>
    <definedName name="Z_85AED5E9_6983_418F_8713_1C7B2DBA083B_.wvu.PrintArea" localSheetId="1" hidden="1">'закрытая система Североморск'!$A$1:$C$18</definedName>
    <definedName name="Z_85AED5E9_6983_418F_8713_1C7B2DBA083B_.wvu.PrintArea" localSheetId="2" hidden="1">'открытая система'!$A$1:$C$60</definedName>
    <definedName name="_xlnm.Print_Area" localSheetId="0">'закрытая система'!$A$1:$G$119</definedName>
    <definedName name="_xlnm.Print_Area" localSheetId="3">'закрытая система Мурманск'!$A$1:$L$17</definedName>
    <definedName name="_xlnm.Print_Area" localSheetId="1">'закрытая система Североморск'!$A$1:$L$21</definedName>
    <definedName name="_xlnm.Print_Area" localSheetId="2">'открытая система'!$A$1:$G$61</definedName>
  </definedNames>
  <calcPr fullCalcOnLoad="1"/>
</workbook>
</file>

<file path=xl/sharedStrings.xml><?xml version="1.0" encoding="utf-8"?>
<sst xmlns="http://schemas.openxmlformats.org/spreadsheetml/2006/main" count="368" uniqueCount="57">
  <si>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</si>
  <si>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</si>
  <si>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</si>
  <si>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</si>
  <si>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</si>
  <si>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</si>
  <si>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</si>
  <si>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</si>
  <si>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Источник теплоснабжения: г.Мурманск</t>
  </si>
  <si>
    <t>м3</t>
  </si>
  <si>
    <t>тыс.руб.</t>
  </si>
  <si>
    <t>Метод индексации установленных тарифов</t>
  </si>
  <si>
    <t>Источник теплоснабжения: н.п. Енский Ковдорского района</t>
  </si>
  <si>
    <t xml:space="preserve">Форма 1.12 (приложение № 1) к приказу </t>
  </si>
  <si>
    <t>ФАС России от 19.06.2017г. № 792/17</t>
  </si>
  <si>
    <t>к постановлению Правительства РФ от 17.01.2013г. №6</t>
  </si>
  <si>
    <t>01.01.2023 - 31.12.2023</t>
  </si>
  <si>
    <t>01.01.2019 - 31.12.2019</t>
  </si>
  <si>
    <t>01.01.2020 - 31.12.2020</t>
  </si>
  <si>
    <t>01.01.2021 - 31.12.2021</t>
  </si>
  <si>
    <t>01.01.2022 - 31.12.2022</t>
  </si>
  <si>
    <t>ВРИО заместителя генерального директора</t>
  </si>
  <si>
    <t>по экономике и финансам АО "МЭС"</t>
  </si>
  <si>
    <t>И.Г.Ермолина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</si>
  <si>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в сфере горячего водоснабжения (закрытая система) на очередной период регулирования (2019-2023 гг.)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</si>
  <si>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в сфере горячего водоснабжения (открытая система) на очередной период регулирования (2019-2023 гг.)</t>
  </si>
  <si>
    <t>Компонент на тепловую энергию, руб./Гкал (с учетом НДС 18%)</t>
  </si>
  <si>
    <t>Компонент на теплоноситель, руб./куб.м (с учетом НДС 18%)</t>
  </si>
  <si>
    <t>Источник теплоснабжения: ЗАТО пос.Видяево</t>
  </si>
  <si>
    <t>Источник теплоснабжения: ЗАТО город Североморск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</si>
  <si>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сфере горячего водоснабжения (закрытая система) на очередной период регулирования (2019-2023 гг.)</t>
  </si>
  <si>
    <t>для потребителей (кроме населения)</t>
  </si>
  <si>
    <t>для населения</t>
  </si>
  <si>
    <t>Компонент на тепловую энергию, руб./Гкал (без учета НДС 18%)</t>
  </si>
  <si>
    <t>Компонент на теплоноситель, руб./куб.м (без учета НДС 18%)</t>
  </si>
  <si>
    <t>01.01.2019 - 30.06.2019</t>
  </si>
  <si>
    <t>01.07.2019 - 31.12.2019</t>
  </si>
  <si>
    <t>Расчетная величина тарифов (корректировка 2019г.)</t>
  </si>
  <si>
    <t>п. 68 Информация о предложении АО "МЭС" об установлении тарифов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сфере горячего водоснабжения (открытая система) на очередной период регулирования (2019-2023 гг.)</t>
  </si>
  <si>
    <t xml:space="preserve">Компонент на тепловую энергию, руб./Гкал </t>
  </si>
  <si>
    <t>Компонент на теплоноситель, руб./куб.м</t>
  </si>
  <si>
    <t>кроме потребителей, присоединенных к сетям ФГБУ «ЦЖКУ» МО РФ (без учета НДС 18%)</t>
  </si>
  <si>
    <t>потребители, присоединенные к сетям ФГБУ «ЦЖКУ» МО РФ (с учетом НДС 18%)</t>
  </si>
  <si>
    <t>кроме нп.Росляково и потребителей, присоединенных к сетям ФГБУ «ЦЖКУ» МО РФ (без учета НДС 18%)</t>
  </si>
  <si>
    <t>Источник теплоснабжения: пгт.Верхнетуломский Кольского района</t>
  </si>
  <si>
    <t>Источник теплоснабжения: нп.Шонгуй Кольского района</t>
  </si>
  <si>
    <t>Источник теплоснабжения: с.Ловозеро Ловозерского района</t>
  </si>
  <si>
    <t>Источник теплоснабжения: г.Оленегорск (нп.Высокий)</t>
  </si>
  <si>
    <t>Источник теплоснабжения: п.Зеленоборский Кандалакшского муниципального района</t>
  </si>
  <si>
    <t>Источник теплоснабжения: нп.Белое Море Кандалакшского муниципального района</t>
  </si>
  <si>
    <t>Источник теплоснабжения: нп. Росляково (г.Мурманск)</t>
  </si>
  <si>
    <t>Источник теплоснабжения: с.Ура-Губа Кольского района</t>
  </si>
  <si>
    <t>Источник теплоснабжения: г.Кандалакша Кандалакшского муниципального района</t>
  </si>
  <si>
    <t>Источник теплоснабжения: ЗАТО Александровск г.Снежногорск, нп.Оленья Губа</t>
  </si>
  <si>
    <t>Источник теплоснабжения: пгт.Никель Печенгского района (с коллекторов)</t>
  </si>
  <si>
    <t>Источник теплоснабжения: пгт.Никель Печенгского района</t>
  </si>
  <si>
    <t>Источник теплоснабжения: мкрн.Нива-3 (г.Кандалакша) Кандалакшского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</si>
</sst>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1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2019-2023\&#1043;&#1086;&#1088;&#1103;&#1095;&#1072;&#1103;%20&#1074;&#1086;&#1076;&#1072;\&#1047;&#1072;&#1082;&#1088;&#1099;&#1090;&#1072;&#1103;%20&#1089;&#1080;&#1089;&#1090;&#1077;&#1084;&#1072;\&#1058;&#1040;&#1056;&#1048;&#1060;%202019%20&#1062;&#1077;&#1085;&#1090;&#1088;&#1072;&#1083;&#1080;&#1079;&#1086;&#1074;&#1072;&#1085;&#1085;&#1072;&#1103;%20&#1089;&#1080;&#1089;&#1090;&#1077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2019-2023\&#1043;&#1086;&#1088;&#1103;&#1095;&#1072;&#1103;%20&#1074;&#1086;&#1076;&#1072;\&#1054;&#1090;&#1082;&#1088;&#1099;&#1090;&#1072;&#1103;%20&#1089;&#1080;&#1089;&#1090;&#1077;&#1084;&#1072;\&#1060;&#1080;&#1085;&#1072;&#1085;&#1089;&#1086;&#1074;&#1099;&#1077;%20&#1087;&#1086;&#1090;&#1088;&#1077;&#1073;&#1085;&#1086;&#1089;&#1090;&#1080;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8\&#1058;&#1072;&#1088;&#1080;&#1092;&#1099;%202019-2023\&#1056;&#1072;&#1089;&#1095;&#1077;&#1090;&#1099;\&#1101;&#1085;.&#1088;&#1077;&#1089;&#1091;&#1088;&#1089;&#1099;\&#1042;&#1086;&#1076;&#1072;2019-2023%20&#1090;&#1077;&#1093;&#1085;&#1086;&#1083;&#1086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Количество тепла"/>
      <sheetName val="Количество тепла и воды"/>
      <sheetName val="фин.потр.2019"/>
      <sheetName val="фин.потр.2020"/>
      <sheetName val="фин.потр.2021"/>
      <sheetName val="фин.потр.2022"/>
      <sheetName val="фин.потр.2023"/>
    </sheetNames>
    <sheetDataSet>
      <sheetData sheetId="3">
        <row r="8">
          <cell r="D8">
            <v>33924</v>
          </cell>
          <cell r="F8">
            <v>25.01</v>
          </cell>
          <cell r="I8">
            <v>8434.019319454688</v>
          </cell>
          <cell r="K8">
            <v>23415.047221378998</v>
          </cell>
        </row>
        <row r="9">
          <cell r="D9">
            <v>23236</v>
          </cell>
          <cell r="F9">
            <v>25.01</v>
          </cell>
          <cell r="I9">
            <v>7111.559739934915</v>
          </cell>
          <cell r="K9">
            <v>13617.243208329555</v>
          </cell>
        </row>
        <row r="10">
          <cell r="D10">
            <v>41675</v>
          </cell>
          <cell r="F10">
            <v>26.814900849858358</v>
          </cell>
          <cell r="I10">
            <v>6386.150413886778</v>
          </cell>
          <cell r="K10">
            <v>21745.544795472735</v>
          </cell>
        </row>
        <row r="11">
          <cell r="D11">
            <v>64560</v>
          </cell>
          <cell r="F11">
            <v>43.2016</v>
          </cell>
          <cell r="I11">
            <v>6652.157154924265</v>
          </cell>
          <cell r="K11">
            <v>35777.520770537194</v>
          </cell>
        </row>
        <row r="12">
          <cell r="D12">
            <v>55909</v>
          </cell>
          <cell r="F12">
            <v>88.452</v>
          </cell>
          <cell r="I12">
            <v>7682.147548951585</v>
          </cell>
          <cell r="K12">
            <v>38674.45895484797</v>
          </cell>
        </row>
        <row r="13">
          <cell r="D13">
            <v>32568</v>
          </cell>
          <cell r="F13">
            <v>72.19680000000002</v>
          </cell>
          <cell r="I13">
            <v>14017.076306229503</v>
          </cell>
          <cell r="K13">
            <v>37535.30814057118</v>
          </cell>
        </row>
        <row r="14">
          <cell r="D14">
            <v>477718</v>
          </cell>
          <cell r="F14">
            <v>12.395000000000001</v>
          </cell>
          <cell r="K14">
            <v>182624.82403251913</v>
          </cell>
        </row>
        <row r="15">
          <cell r="D15">
            <v>39944</v>
          </cell>
          <cell r="F15">
            <v>61.30800000000001</v>
          </cell>
          <cell r="I15">
            <v>7627.979007817414</v>
          </cell>
          <cell r="K15">
            <v>26365.925219406774</v>
          </cell>
        </row>
        <row r="16">
          <cell r="D16">
            <v>212793</v>
          </cell>
          <cell r="F16">
            <v>12.395000000000001</v>
          </cell>
          <cell r="I16">
            <v>5947.140349505852</v>
          </cell>
          <cell r="K16">
            <v>102041.77153130276</v>
          </cell>
        </row>
        <row r="17">
          <cell r="D17">
            <v>5670</v>
          </cell>
          <cell r="F17">
            <v>68.848</v>
          </cell>
          <cell r="I17">
            <v>7762.978986870523</v>
          </cell>
          <cell r="K17">
            <v>3834.5695203360438</v>
          </cell>
        </row>
      </sheetData>
      <sheetData sheetId="4">
        <row r="8">
          <cell r="D8">
            <v>33924</v>
          </cell>
          <cell r="F8">
            <v>25.816099030865708</v>
          </cell>
          <cell r="I8">
            <v>8718.758142399392</v>
          </cell>
          <cell r="K8">
            <v>24204.258949237395</v>
          </cell>
        </row>
        <row r="9">
          <cell r="D9">
            <v>23236</v>
          </cell>
          <cell r="F9">
            <v>25.824517868471137</v>
          </cell>
          <cell r="I9">
            <v>7674.68023114482</v>
          </cell>
          <cell r="K9">
            <v>14668.418445976113</v>
          </cell>
        </row>
        <row r="10">
          <cell r="D10">
            <v>41675</v>
          </cell>
          <cell r="F10">
            <v>27.783548158640226</v>
          </cell>
          <cell r="I10">
            <v>6353.063922421957</v>
          </cell>
          <cell r="K10">
            <v>21679.03982582305</v>
          </cell>
        </row>
        <row r="11">
          <cell r="D11">
            <v>64560</v>
          </cell>
          <cell r="F11">
            <v>44.71365599999999</v>
          </cell>
          <cell r="I11">
            <v>7035.609834737122</v>
          </cell>
          <cell r="K11">
            <v>37776.7027425371</v>
          </cell>
        </row>
        <row r="12">
          <cell r="D12">
            <v>55909</v>
          </cell>
          <cell r="F12">
            <v>91.54781999999999</v>
          </cell>
          <cell r="I12">
            <v>6855.025954368435</v>
          </cell>
          <cell r="K12">
            <v>35215.98749014982</v>
          </cell>
        </row>
        <row r="13">
          <cell r="D13">
            <v>32568</v>
          </cell>
          <cell r="F13">
            <v>74.72368800000001</v>
          </cell>
          <cell r="I13">
            <v>14308.844807522328</v>
          </cell>
          <cell r="K13">
            <v>38349.96652214192</v>
          </cell>
        </row>
        <row r="14">
          <cell r="D14">
            <v>477718</v>
          </cell>
          <cell r="F14">
            <v>12.74</v>
          </cell>
          <cell r="I14">
            <v>4206.825935395545</v>
          </cell>
          <cell r="K14">
            <v>161519.8324484272</v>
          </cell>
        </row>
        <row r="15">
          <cell r="D15">
            <v>39944</v>
          </cell>
          <cell r="F15">
            <v>63.45378</v>
          </cell>
          <cell r="I15">
            <v>7176.838770430573</v>
          </cell>
          <cell r="K15">
            <v>25037.115004328705</v>
          </cell>
        </row>
        <row r="16">
          <cell r="D16">
            <v>212793</v>
          </cell>
          <cell r="F16">
            <v>12.74</v>
          </cell>
          <cell r="I16">
            <v>5559.90940812664</v>
          </cell>
          <cell r="K16">
            <v>95642.76634524664</v>
          </cell>
        </row>
        <row r="17">
          <cell r="D17">
            <v>5670</v>
          </cell>
          <cell r="F17">
            <v>71.25768</v>
          </cell>
          <cell r="I17">
            <v>6990.944373936428</v>
          </cell>
          <cell r="K17">
            <v>3505.703762152344</v>
          </cell>
        </row>
      </sheetData>
      <sheetData sheetId="5">
        <row r="8">
          <cell r="D8">
            <v>33924</v>
          </cell>
          <cell r="F8">
            <v>26.65</v>
          </cell>
          <cell r="I8">
            <v>8847.879686050672</v>
          </cell>
          <cell r="K8">
            <v>24578.034165274257</v>
          </cell>
        </row>
        <row r="9">
          <cell r="D9">
            <v>23236</v>
          </cell>
          <cell r="F9">
            <v>26.650000000000002</v>
          </cell>
          <cell r="I9">
            <v>7793.149580197088</v>
          </cell>
          <cell r="K9">
            <v>14904.764024727676</v>
          </cell>
        </row>
        <row r="10">
          <cell r="D10">
            <v>41675</v>
          </cell>
          <cell r="F10">
            <v>28.843307365439095</v>
          </cell>
          <cell r="I10">
            <v>6426.849613338713</v>
          </cell>
          <cell r="K10">
            <v>21961.541945516332</v>
          </cell>
        </row>
        <row r="11">
          <cell r="D11">
            <v>64560</v>
          </cell>
          <cell r="F11">
            <v>46.18920664799999</v>
          </cell>
          <cell r="I11">
            <v>7122.227763484927</v>
          </cell>
          <cell r="K11">
            <v>38301.50752484667</v>
          </cell>
        </row>
        <row r="12">
          <cell r="D12">
            <v>55909</v>
          </cell>
          <cell r="F12">
            <v>94.56889805999998</v>
          </cell>
          <cell r="I12">
            <v>6917.704476266381</v>
          </cell>
          <cell r="K12">
            <v>35660.08892760977</v>
          </cell>
        </row>
        <row r="13">
          <cell r="D13">
            <v>32568</v>
          </cell>
          <cell r="F13">
            <v>77.18956970400001</v>
          </cell>
          <cell r="I13">
            <v>14561.799902312234</v>
          </cell>
          <cell r="K13">
            <v>39065.21324026766</v>
          </cell>
        </row>
        <row r="14">
          <cell r="D14">
            <v>477718</v>
          </cell>
          <cell r="F14">
            <v>13.115</v>
          </cell>
          <cell r="I14">
            <v>4228.696768835999</v>
          </cell>
          <cell r="K14">
            <v>162507.05973492606</v>
          </cell>
        </row>
        <row r="15">
          <cell r="D15">
            <v>39944</v>
          </cell>
          <cell r="F15">
            <v>65.54775474</v>
          </cell>
          <cell r="I15">
            <v>7258.727959341841</v>
          </cell>
          <cell r="K15">
            <v>25377.51502593851</v>
          </cell>
        </row>
        <row r="16">
          <cell r="D16">
            <v>212793</v>
          </cell>
          <cell r="F16">
            <v>13.115</v>
          </cell>
          <cell r="I16">
            <v>5614.044343293316</v>
          </cell>
          <cell r="K16">
            <v>96627.40869284807</v>
          </cell>
        </row>
        <row r="17">
          <cell r="D17">
            <v>5670</v>
          </cell>
          <cell r="F17">
            <v>73.60918343999998</v>
          </cell>
          <cell r="I17">
            <v>7073.268395857221</v>
          </cell>
          <cell r="K17">
            <v>3555.561490481214</v>
          </cell>
        </row>
      </sheetData>
      <sheetData sheetId="6">
        <row r="8">
          <cell r="D8">
            <v>33924</v>
          </cell>
          <cell r="F8">
            <v>27.52850313543448</v>
          </cell>
          <cell r="I8">
            <v>8960.713654332625</v>
          </cell>
          <cell r="K8">
            <v>24909.742374332396</v>
          </cell>
        </row>
        <row r="9">
          <cell r="D9">
            <v>23236</v>
          </cell>
          <cell r="F9">
            <v>27.537678156058362</v>
          </cell>
          <cell r="I9">
            <v>7892.063981291529</v>
          </cell>
          <cell r="K9">
            <v>15106.70886078569</v>
          </cell>
        </row>
        <row r="10">
          <cell r="D10">
            <v>41675</v>
          </cell>
          <cell r="F10">
            <v>29.89259206798867</v>
          </cell>
          <cell r="I10">
            <v>6490.847043485092</v>
          </cell>
          <cell r="K10">
            <v>22211.99028087066</v>
          </cell>
        </row>
        <row r="11">
          <cell r="D11">
            <v>64560</v>
          </cell>
          <cell r="F11">
            <v>47.621072054087975</v>
          </cell>
          <cell r="I11">
            <v>7193.318007706343</v>
          </cell>
          <cell r="K11">
            <v>38746.489317697546</v>
          </cell>
        </row>
        <row r="12">
          <cell r="D12">
            <v>55909</v>
          </cell>
          <cell r="F12">
            <v>97.50053389985997</v>
          </cell>
          <cell r="I12">
            <v>6980.164222136884</v>
          </cell>
          <cell r="K12">
            <v>36098.22918312379</v>
          </cell>
        </row>
        <row r="13">
          <cell r="D13">
            <v>32568</v>
          </cell>
          <cell r="F13">
            <v>79.58244636482398</v>
          </cell>
          <cell r="I13">
            <v>14790.813704221253</v>
          </cell>
          <cell r="K13">
            <v>39717.98773578588</v>
          </cell>
        </row>
        <row r="14">
          <cell r="D14">
            <v>477718</v>
          </cell>
          <cell r="F14">
            <v>13.47</v>
          </cell>
          <cell r="I14">
            <v>4250.557543013914</v>
          </cell>
          <cell r="K14">
            <v>163484.3609920306</v>
          </cell>
        </row>
        <row r="15">
          <cell r="D15">
            <v>39944</v>
          </cell>
          <cell r="F15">
            <v>67.57973513694</v>
          </cell>
          <cell r="I15">
            <v>7335.139714463993</v>
          </cell>
          <cell r="K15">
            <v>25698.264603511267</v>
          </cell>
        </row>
        <row r="16">
          <cell r="D16">
            <v>212793</v>
          </cell>
          <cell r="F16">
            <v>13.47</v>
          </cell>
          <cell r="I16">
            <v>5664.362986680977</v>
          </cell>
          <cell r="K16">
            <v>97544.00730632368</v>
          </cell>
        </row>
        <row r="17">
          <cell r="D17">
            <v>5670</v>
          </cell>
          <cell r="F17">
            <v>75.89106812663998</v>
          </cell>
          <cell r="I17">
            <v>7155.338247784575</v>
          </cell>
          <cell r="K17">
            <v>3604.911712862051</v>
          </cell>
        </row>
      </sheetData>
      <sheetData sheetId="7">
        <row r="8">
          <cell r="D8">
            <v>33924</v>
          </cell>
          <cell r="F8">
            <v>29.295629999999996</v>
          </cell>
          <cell r="I8">
            <v>9063.086113936452</v>
          </cell>
          <cell r="K8">
            <v>25243.60476503928</v>
          </cell>
        </row>
        <row r="9">
          <cell r="D9">
            <v>23236</v>
          </cell>
          <cell r="F9">
            <v>29.295629999999996</v>
          </cell>
          <cell r="I9">
            <v>7982.118155663475</v>
          </cell>
          <cell r="K9">
            <v>15312.633805922038</v>
          </cell>
        </row>
        <row r="10">
          <cell r="D10">
            <v>41675</v>
          </cell>
          <cell r="F10">
            <v>31.67262</v>
          </cell>
          <cell r="I10">
            <v>6547.548055116679</v>
          </cell>
          <cell r="K10">
            <v>22469.324031080156</v>
          </cell>
        </row>
        <row r="11">
          <cell r="D11">
            <v>64560</v>
          </cell>
          <cell r="F11">
            <v>49.00208314365653</v>
          </cell>
          <cell r="I11">
            <v>7254.984990288112</v>
          </cell>
          <cell r="K11">
            <v>39141.45746573563</v>
          </cell>
        </row>
        <row r="12">
          <cell r="D12">
            <v>55909</v>
          </cell>
          <cell r="F12">
            <v>100.3280493829559</v>
          </cell>
          <cell r="I12">
            <v>7033.189700784043</v>
          </cell>
          <cell r="K12">
            <v>36489.12613022007</v>
          </cell>
        </row>
        <row r="13">
          <cell r="D13">
            <v>32568</v>
          </cell>
          <cell r="F13">
            <v>81.89033730940389</v>
          </cell>
          <cell r="I13">
            <v>14999.076663787835</v>
          </cell>
          <cell r="K13">
            <v>40315.908112744786</v>
          </cell>
        </row>
        <row r="14">
          <cell r="D14">
            <v>477718</v>
          </cell>
          <cell r="F14">
            <v>13.860629999999999</v>
          </cell>
          <cell r="I14">
            <v>4266.851391522268</v>
          </cell>
          <cell r="K14">
            <v>164272.99670354842</v>
          </cell>
        </row>
        <row r="15">
          <cell r="D15">
            <v>39944</v>
          </cell>
          <cell r="F15">
            <v>69.53954745591126</v>
          </cell>
          <cell r="I15">
            <v>7401.704048525308</v>
          </cell>
          <cell r="K15">
            <v>25985.255542839815</v>
          </cell>
        </row>
        <row r="16">
          <cell r="D16">
            <v>212793</v>
          </cell>
          <cell r="F16">
            <v>13.860629999999999</v>
          </cell>
          <cell r="I16">
            <v>5707.262083890753</v>
          </cell>
          <cell r="K16">
            <v>98344.17282539616</v>
          </cell>
        </row>
        <row r="17">
          <cell r="D17">
            <v>5670</v>
          </cell>
          <cell r="F17">
            <v>78.09190910231253</v>
          </cell>
          <cell r="I17">
            <v>7228.460651937158</v>
          </cell>
          <cell r="K17">
            <v>3649.8327027020323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.потребности 2019"/>
      <sheetName val="Фин.потребности 2020"/>
      <sheetName val="фин.потребности 2021"/>
      <sheetName val="фин.потребности 2022"/>
      <sheetName val="фин.потребности 2023"/>
    </sheetNames>
    <sheetDataSet>
      <sheetData sheetId="0">
        <row r="8">
          <cell r="D8">
            <v>2114663</v>
          </cell>
          <cell r="F8">
            <v>25.01</v>
          </cell>
          <cell r="I8">
            <v>3774.788525857273</v>
          </cell>
          <cell r="K8">
            <v>723644.9939436823</v>
          </cell>
        </row>
        <row r="9">
          <cell r="D9">
            <v>146518</v>
          </cell>
          <cell r="F9">
            <v>36.4832</v>
          </cell>
          <cell r="I9">
            <v>5171.80620010749</v>
          </cell>
          <cell r="K9">
            <v>67536.41505389258</v>
          </cell>
        </row>
        <row r="10">
          <cell r="D10">
            <v>462537</v>
          </cell>
          <cell r="F10">
            <v>33.56080000000001</v>
          </cell>
          <cell r="I10">
            <v>4127.784209872275</v>
          </cell>
          <cell r="K10">
            <v>165654.7512468645</v>
          </cell>
        </row>
        <row r="11">
          <cell r="D11">
            <v>205904</v>
          </cell>
          <cell r="F11">
            <v>13.014723120837298</v>
          </cell>
          <cell r="I11">
            <v>3933.5166275018482</v>
          </cell>
          <cell r="K11">
            <v>68924.13707323151</v>
          </cell>
        </row>
        <row r="12">
          <cell r="D12">
            <v>720734</v>
          </cell>
          <cell r="F12">
            <v>13.014723120837298</v>
          </cell>
          <cell r="I12">
            <v>5104.362729924641</v>
          </cell>
          <cell r="K12">
            <v>327427.89079264796</v>
          </cell>
        </row>
        <row r="13">
          <cell r="D13">
            <v>259043</v>
          </cell>
          <cell r="F13">
            <v>37.6688</v>
          </cell>
          <cell r="I13">
            <v>6495.335546716386</v>
          </cell>
          <cell r="K13">
            <v>142925.20833717936</v>
          </cell>
        </row>
      </sheetData>
      <sheetData sheetId="1">
        <row r="8">
          <cell r="D8">
            <v>2114663</v>
          </cell>
          <cell r="F8">
            <v>25.77085128881099</v>
          </cell>
          <cell r="I8">
            <v>3703.8791485655693</v>
          </cell>
          <cell r="K8">
            <v>712653.7671241611</v>
          </cell>
        </row>
        <row r="9">
          <cell r="D9">
            <v>146518</v>
          </cell>
          <cell r="F9">
            <v>37.76011199999999</v>
          </cell>
          <cell r="I9">
            <v>5175.433380709014</v>
          </cell>
          <cell r="K9">
            <v>67767.1224930419</v>
          </cell>
        </row>
        <row r="10">
          <cell r="D10">
            <v>462537</v>
          </cell>
          <cell r="F10">
            <v>34.735428000000006</v>
          </cell>
          <cell r="I10">
            <v>4043.8860636010404</v>
          </cell>
          <cell r="K10">
            <v>163146.60068006944</v>
          </cell>
        </row>
        <row r="11">
          <cell r="D11">
            <v>205904</v>
          </cell>
          <cell r="F11">
            <v>13.34</v>
          </cell>
          <cell r="I11">
            <v>3528.7174646162903</v>
          </cell>
          <cell r="K11">
            <v>62173.890181602954</v>
          </cell>
        </row>
        <row r="12">
          <cell r="D12">
            <v>720734</v>
          </cell>
          <cell r="F12">
            <v>13.34</v>
          </cell>
          <cell r="I12">
            <v>4614.068519258182</v>
          </cell>
          <cell r="K12">
            <v>297112.58692645805</v>
          </cell>
        </row>
        <row r="13">
          <cell r="D13">
            <v>259043</v>
          </cell>
          <cell r="F13">
            <v>38.987207999999995</v>
          </cell>
          <cell r="I13">
            <v>4720.9887226341625</v>
          </cell>
          <cell r="K13">
            <v>106889.0741133896</v>
          </cell>
        </row>
      </sheetData>
      <sheetData sheetId="2">
        <row r="8">
          <cell r="D8">
            <v>2114663</v>
          </cell>
          <cell r="F8">
            <v>26.65</v>
          </cell>
          <cell r="I8">
            <v>3725.733211460729</v>
          </cell>
          <cell r="K8">
            <v>718396.2062273028</v>
          </cell>
        </row>
        <row r="9">
          <cell r="D9">
            <v>146518</v>
          </cell>
          <cell r="F9">
            <v>39.00619569599999</v>
          </cell>
          <cell r="I9">
            <v>5223.807652214931</v>
          </cell>
          <cell r="K9">
            <v>68531.39679887108</v>
          </cell>
        </row>
        <row r="10">
          <cell r="D10">
            <v>462537</v>
          </cell>
          <cell r="F10">
            <v>35.881697124000006</v>
          </cell>
          <cell r="I10">
            <v>4070.9671126787275</v>
          </cell>
          <cell r="K10">
            <v>164661.7573978816</v>
          </cell>
        </row>
        <row r="11">
          <cell r="D11">
            <v>205904</v>
          </cell>
          <cell r="F11">
            <v>13.780219999999998</v>
          </cell>
          <cell r="I11">
            <v>3536.7693649761777</v>
          </cell>
          <cell r="K11">
            <v>62400.13529444381</v>
          </cell>
        </row>
        <row r="12">
          <cell r="D12">
            <v>720734</v>
          </cell>
          <cell r="F12">
            <v>13.780219999999998</v>
          </cell>
          <cell r="I12">
            <v>4630.976649798128</v>
          </cell>
          <cell r="K12">
            <v>298483.3971537516</v>
          </cell>
        </row>
        <row r="13">
          <cell r="D13">
            <v>259043</v>
          </cell>
          <cell r="F13">
            <v>40.27378586399998</v>
          </cell>
          <cell r="I13">
            <v>4620.394643571264</v>
          </cell>
          <cell r="K13">
            <v>105159.97329406622</v>
          </cell>
        </row>
      </sheetData>
      <sheetData sheetId="3">
        <row r="8">
          <cell r="D8">
            <v>2114663</v>
          </cell>
          <cell r="F8">
            <v>27.479191224931736</v>
          </cell>
          <cell r="I8">
            <v>3740.2029068548854</v>
          </cell>
          <cell r="K8">
            <v>722720.8442839598</v>
          </cell>
        </row>
        <row r="9">
          <cell r="D9">
            <v>146518</v>
          </cell>
          <cell r="F9">
            <v>40.215387762575986</v>
          </cell>
          <cell r="I9">
            <v>5263.170741942889</v>
          </cell>
          <cell r="K9">
            <v>69181.90635606035</v>
          </cell>
        </row>
        <row r="10">
          <cell r="D10">
            <v>462537</v>
          </cell>
          <cell r="F10">
            <v>36.994029734844005</v>
          </cell>
          <cell r="I10">
            <v>4091.6598292573763</v>
          </cell>
          <cell r="K10">
            <v>165928.86718138558</v>
          </cell>
        </row>
        <row r="11">
          <cell r="D11">
            <v>205904</v>
          </cell>
          <cell r="F11">
            <v>14.207406819999997</v>
          </cell>
          <cell r="I11">
            <v>3543.3418516128454</v>
          </cell>
          <cell r="K11">
            <v>62598.78201687721</v>
          </cell>
        </row>
        <row r="12">
          <cell r="D12">
            <v>720734</v>
          </cell>
          <cell r="F12">
            <v>14.207406819999997</v>
          </cell>
          <cell r="I12">
            <v>4645.649105699561</v>
          </cell>
          <cell r="K12">
            <v>299705.51127403986</v>
          </cell>
        </row>
        <row r="13">
          <cell r="D13">
            <v>259043</v>
          </cell>
          <cell r="F13">
            <v>41.52227322578398</v>
          </cell>
          <cell r="I13">
            <v>4635.046739974369</v>
          </cell>
          <cell r="K13">
            <v>105783.78248618128</v>
          </cell>
        </row>
      </sheetData>
      <sheetData sheetId="4">
        <row r="8">
          <cell r="D8">
            <v>2114663</v>
          </cell>
          <cell r="F8">
            <v>29.29563</v>
          </cell>
          <cell r="I8">
            <v>3750.4353507925853</v>
          </cell>
          <cell r="K8">
            <v>728380.2440464277</v>
          </cell>
        </row>
        <row r="9">
          <cell r="D9">
            <v>146518</v>
          </cell>
          <cell r="F9">
            <v>41.381634007690685</v>
          </cell>
          <cell r="I9">
            <v>5295.296259367196</v>
          </cell>
          <cell r="K9">
            <v>69739.09177042937</v>
          </cell>
        </row>
        <row r="10">
          <cell r="D10">
            <v>462537</v>
          </cell>
          <cell r="F10">
            <v>38.06685659715448</v>
          </cell>
          <cell r="I10">
            <v>4106.797087333967</v>
          </cell>
          <cell r="K10">
            <v>166975.64651330176</v>
          </cell>
        </row>
        <row r="11">
          <cell r="D11">
            <v>205904</v>
          </cell>
          <cell r="F11">
            <v>14.619421617779999</v>
          </cell>
          <cell r="I11">
            <v>3545.048677110087</v>
          </cell>
          <cell r="K11">
            <v>62712.36215999835</v>
          </cell>
        </row>
        <row r="12">
          <cell r="D12">
            <v>720734</v>
          </cell>
          <cell r="F12">
            <v>14.619421617779999</v>
          </cell>
          <cell r="I12">
            <v>4653.914411521948</v>
          </cell>
          <cell r="K12">
            <v>300517.4672877901</v>
          </cell>
        </row>
        <row r="13">
          <cell r="D13">
            <v>259043</v>
          </cell>
          <cell r="F13">
            <v>42.72641914933172</v>
          </cell>
          <cell r="I13">
            <v>4646.965639279516</v>
          </cell>
          <cell r="K13">
            <v>106340.06933220896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в 2019-2023 гг."/>
      <sheetName val="Утечки в теплосетях"/>
      <sheetName val="Ожидаемое (всего)"/>
      <sheetName val="Видяево 2019"/>
      <sheetName val="ожидаемое(пр-во)"/>
      <sheetName val="ожидаемое (передача)"/>
    </sheetNames>
    <sheetDataSet>
      <sheetData sheetId="3">
        <row r="5">
          <cell r="AB5">
            <v>32825.84365840541</v>
          </cell>
        </row>
        <row r="6">
          <cell r="AB6">
            <v>1116406.942822368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G119"/>
  <sheetViews>
    <sheetView view="pageBreakPreview" zoomScale="80" zoomScaleNormal="80" zoomScaleSheetLayoutView="80" workbookViewId="0" topLeftCell="A109">
      <selection activeCell="B128" sqref="B128"/>
    </sheetView>
  </sheetViews>
  <sheetFormatPr defaultColWidth="9.00390625" defaultRowHeight="12.75"/>
  <cols>
    <col min="1" max="1" width="68.75390625" style="28" customWidth="1"/>
    <col min="2" max="2" width="19.625" style="28" customWidth="1"/>
    <col min="3" max="7" width="13.875" style="28" customWidth="1"/>
    <col min="8" max="16384" width="9.125" style="28" customWidth="1"/>
  </cols>
  <sheetData>
    <row r="1" spans="1:7" ht="15.75">
      <c r="A1" s="27"/>
      <c r="C1" s="29"/>
      <c r="D1" s="29"/>
      <c r="E1" s="29"/>
      <c r="F1" s="29"/>
      <c r="G1" s="29" t="s">
        <v>13</v>
      </c>
    </row>
    <row r="2" spans="1:7" ht="15.75">
      <c r="A2" s="27"/>
      <c r="C2" s="29"/>
      <c r="D2" s="29"/>
      <c r="E2" s="29"/>
      <c r="F2" s="29"/>
      <c r="G2" s="29" t="s">
        <v>14</v>
      </c>
    </row>
    <row r="3" spans="1:7" ht="15.75">
      <c r="A3" s="27"/>
      <c r="C3" s="29"/>
      <c r="D3" s="29"/>
      <c r="E3" s="29"/>
      <c r="F3" s="29"/>
      <c r="G3" s="29" t="s">
        <v>15</v>
      </c>
    </row>
    <row r="4" spans="1:7" ht="15.75">
      <c r="A4" s="27"/>
      <c r="C4" s="29"/>
      <c r="D4" s="29"/>
      <c r="E4" s="29"/>
      <c r="F4" s="29"/>
      <c r="G4" s="29"/>
    </row>
    <row r="5" spans="1:7" s="30" customFormat="1" ht="36.75" customHeight="1">
      <c r="A5" s="65" t="s">
        <v>24</v>
      </c>
      <c r="B5" s="65"/>
      <c r="C5" s="65"/>
      <c r="D5" s="65"/>
      <c r="E5" s="65"/>
      <c r="F5" s="65"/>
      <c r="G5" s="65"/>
    </row>
    <row r="7" spans="1:7" ht="15.75">
      <c r="A7" s="59" t="s">
        <v>44</v>
      </c>
      <c r="B7" s="59"/>
      <c r="C7" s="59"/>
      <c r="D7" s="59"/>
      <c r="E7" s="59"/>
      <c r="F7" s="59"/>
      <c r="G7" s="59"/>
    </row>
    <row r="8" spans="1:7" ht="15.75">
      <c r="A8" s="20" t="s">
        <v>0</v>
      </c>
      <c r="B8" s="61" t="s">
        <v>11</v>
      </c>
      <c r="C8" s="61"/>
      <c r="D8" s="61"/>
      <c r="E8" s="61"/>
      <c r="F8" s="61"/>
      <c r="G8" s="61"/>
    </row>
    <row r="9" spans="1:7" ht="33.75">
      <c r="A9" s="60" t="s">
        <v>1</v>
      </c>
      <c r="B9" s="9" t="s">
        <v>33</v>
      </c>
      <c r="C9" s="3">
        <f>'[1]фин.потр.2019'!$I$8</f>
        <v>8434.019319454688</v>
      </c>
      <c r="D9" s="3">
        <f>'[1]фин.потр.2020'!$I$8</f>
        <v>8718.758142399392</v>
      </c>
      <c r="E9" s="3">
        <f>'[1]фин.потр.2021'!$I$8</f>
        <v>8847.879686050672</v>
      </c>
      <c r="F9" s="3">
        <f>'[1]фин.потр.2022'!$I$8</f>
        <v>8960.713654332625</v>
      </c>
      <c r="G9" s="3">
        <f>'[1]фин.потр.2023'!$I$8</f>
        <v>9063.086113936452</v>
      </c>
    </row>
    <row r="10" spans="1:7" ht="33.75">
      <c r="A10" s="60"/>
      <c r="B10" s="9" t="s">
        <v>34</v>
      </c>
      <c r="C10" s="19">
        <f>'[1]фин.потр.2019'!$F$8</f>
        <v>25.01</v>
      </c>
      <c r="D10" s="19">
        <f>'[1]фин.потр.2020'!$F$8</f>
        <v>25.816099030865708</v>
      </c>
      <c r="E10" s="19">
        <f>'[1]фин.потр.2021'!$F$8</f>
        <v>26.65</v>
      </c>
      <c r="F10" s="19">
        <f>'[1]фин.потр.2022'!$F$8</f>
        <v>27.52850313543448</v>
      </c>
      <c r="G10" s="19">
        <f>'[1]фин.потр.2023'!$F$8</f>
        <v>29.295629999999996</v>
      </c>
    </row>
    <row r="11" spans="1:7" ht="31.5">
      <c r="A11" s="21" t="s">
        <v>2</v>
      </c>
      <c r="B11" s="16"/>
      <c r="C11" s="18" t="s">
        <v>17</v>
      </c>
      <c r="D11" s="18" t="s">
        <v>18</v>
      </c>
      <c r="E11" s="18" t="s">
        <v>19</v>
      </c>
      <c r="F11" s="18" t="s">
        <v>20</v>
      </c>
      <c r="G11" s="18" t="s">
        <v>16</v>
      </c>
    </row>
    <row r="12" spans="1:7" ht="47.25">
      <c r="A12" s="15" t="s">
        <v>3</v>
      </c>
      <c r="B12" s="10"/>
      <c r="C12" s="1"/>
      <c r="D12" s="1"/>
      <c r="E12" s="1"/>
      <c r="F12" s="1"/>
      <c r="G12" s="1"/>
    </row>
    <row r="13" spans="1:7" ht="31.5">
      <c r="A13" s="15" t="s">
        <v>4</v>
      </c>
      <c r="B13" s="17" t="s">
        <v>10</v>
      </c>
      <c r="C13" s="23">
        <f>'[1]фин.потр.2019'!$K$8</f>
        <v>23415.047221378998</v>
      </c>
      <c r="D13" s="23">
        <f>'[1]фин.потр.2020'!$K$8</f>
        <v>24204.258949237395</v>
      </c>
      <c r="E13" s="23">
        <f>'[1]фин.потр.2021'!$K$8</f>
        <v>24578.034165274257</v>
      </c>
      <c r="F13" s="23">
        <f>'[1]фин.потр.2022'!$K$8</f>
        <v>24909.742374332396</v>
      </c>
      <c r="G13" s="23">
        <f>'[1]фин.потр.2023'!$K$8</f>
        <v>25243.60476503928</v>
      </c>
    </row>
    <row r="14" spans="1:7" ht="15.75">
      <c r="A14" s="15" t="s">
        <v>5</v>
      </c>
      <c r="B14" s="17" t="s">
        <v>9</v>
      </c>
      <c r="C14" s="2">
        <f>'[1]фин.потр.2019'!$D$8</f>
        <v>33924</v>
      </c>
      <c r="D14" s="2">
        <f>'[1]фин.потр.2020'!$D$8</f>
        <v>33924</v>
      </c>
      <c r="E14" s="2">
        <f>'[1]фин.потр.2021'!$D$8</f>
        <v>33924</v>
      </c>
      <c r="F14" s="2">
        <f>'[1]фин.потр.2022'!$D$8</f>
        <v>33924</v>
      </c>
      <c r="G14" s="2">
        <f>'[1]фин.потр.2023'!$D$8</f>
        <v>33924</v>
      </c>
    </row>
    <row r="15" spans="1:7" ht="94.5">
      <c r="A15" s="15" t="s">
        <v>7</v>
      </c>
      <c r="B15" s="10"/>
      <c r="C15" s="1"/>
      <c r="D15" s="1"/>
      <c r="E15" s="1"/>
      <c r="F15" s="1"/>
      <c r="G15" s="1"/>
    </row>
    <row r="16" spans="1:7" ht="110.25">
      <c r="A16" s="15" t="s">
        <v>6</v>
      </c>
      <c r="B16" s="10"/>
      <c r="C16" s="1"/>
      <c r="D16" s="1"/>
      <c r="E16" s="1"/>
      <c r="F16" s="1"/>
      <c r="G16" s="1"/>
    </row>
    <row r="17" spans="1:7" ht="15.75">
      <c r="A17" s="31"/>
      <c r="B17" s="32"/>
      <c r="C17" s="33"/>
      <c r="D17" s="33"/>
      <c r="E17" s="33"/>
      <c r="F17" s="33"/>
      <c r="G17" s="33"/>
    </row>
    <row r="18" spans="1:7" ht="15.75">
      <c r="A18" s="59" t="s">
        <v>45</v>
      </c>
      <c r="B18" s="59"/>
      <c r="C18" s="59"/>
      <c r="D18" s="59"/>
      <c r="E18" s="59"/>
      <c r="F18" s="59"/>
      <c r="G18" s="59"/>
    </row>
    <row r="19" spans="1:7" ht="15.75">
      <c r="A19" s="20" t="s">
        <v>0</v>
      </c>
      <c r="B19" s="61" t="s">
        <v>11</v>
      </c>
      <c r="C19" s="61"/>
      <c r="D19" s="61"/>
      <c r="E19" s="61"/>
      <c r="F19" s="61"/>
      <c r="G19" s="61"/>
    </row>
    <row r="20" spans="1:7" ht="33.75">
      <c r="A20" s="60" t="s">
        <v>1</v>
      </c>
      <c r="B20" s="9" t="s">
        <v>33</v>
      </c>
      <c r="C20" s="3">
        <f>'[1]фин.потр.2019'!$I$9</f>
        <v>7111.559739934915</v>
      </c>
      <c r="D20" s="3">
        <f>'[1]фин.потр.2020'!$I$9</f>
        <v>7674.68023114482</v>
      </c>
      <c r="E20" s="3">
        <f>'[1]фин.потр.2021'!$I$9</f>
        <v>7793.149580197088</v>
      </c>
      <c r="F20" s="3">
        <f>'[1]фин.потр.2022'!$I$9</f>
        <v>7892.063981291529</v>
      </c>
      <c r="G20" s="3">
        <f>'[1]фин.потр.2023'!$I$9</f>
        <v>7982.118155663475</v>
      </c>
    </row>
    <row r="21" spans="1:7" ht="33.75">
      <c r="A21" s="60"/>
      <c r="B21" s="9" t="s">
        <v>34</v>
      </c>
      <c r="C21" s="19">
        <f>'[1]фин.потр.2019'!$F$9</f>
        <v>25.01</v>
      </c>
      <c r="D21" s="19">
        <f>'[1]фин.потр.2020'!$F$9</f>
        <v>25.824517868471137</v>
      </c>
      <c r="E21" s="19">
        <f>'[1]фин.потр.2021'!$F$9</f>
        <v>26.650000000000002</v>
      </c>
      <c r="F21" s="19">
        <f>'[1]фин.потр.2022'!$F$9</f>
        <v>27.537678156058362</v>
      </c>
      <c r="G21" s="19">
        <f>'[1]фин.потр.2023'!$F$9</f>
        <v>29.295629999999996</v>
      </c>
    </row>
    <row r="22" spans="1:7" ht="31.5">
      <c r="A22" s="21" t="s">
        <v>2</v>
      </c>
      <c r="B22" s="16"/>
      <c r="C22" s="18" t="s">
        <v>17</v>
      </c>
      <c r="D22" s="18" t="s">
        <v>18</v>
      </c>
      <c r="E22" s="18" t="s">
        <v>19</v>
      </c>
      <c r="F22" s="18" t="s">
        <v>20</v>
      </c>
      <c r="G22" s="18" t="s">
        <v>16</v>
      </c>
    </row>
    <row r="23" spans="1:7" ht="47.25">
      <c r="A23" s="15" t="s">
        <v>3</v>
      </c>
      <c r="B23" s="10"/>
      <c r="C23" s="1"/>
      <c r="D23" s="1"/>
      <c r="E23" s="1"/>
      <c r="F23" s="1"/>
      <c r="G23" s="1"/>
    </row>
    <row r="24" spans="1:7" ht="31.5">
      <c r="A24" s="15" t="s">
        <v>4</v>
      </c>
      <c r="B24" s="17" t="s">
        <v>10</v>
      </c>
      <c r="C24" s="23">
        <f>'[1]фин.потр.2019'!$K$9</f>
        <v>13617.243208329555</v>
      </c>
      <c r="D24" s="23">
        <f>'[1]фин.потр.2020'!$K$9</f>
        <v>14668.418445976113</v>
      </c>
      <c r="E24" s="23">
        <f>'[1]фин.потр.2021'!$K$9</f>
        <v>14904.764024727676</v>
      </c>
      <c r="F24" s="23">
        <f>'[1]фин.потр.2022'!$K$9</f>
        <v>15106.70886078569</v>
      </c>
      <c r="G24" s="23">
        <f>'[1]фин.потр.2023'!$K$9</f>
        <v>15312.633805922038</v>
      </c>
    </row>
    <row r="25" spans="1:7" ht="15.75">
      <c r="A25" s="15" t="s">
        <v>5</v>
      </c>
      <c r="B25" s="17" t="s">
        <v>9</v>
      </c>
      <c r="C25" s="2">
        <f>'[1]фин.потр.2019'!$D$9</f>
        <v>23236</v>
      </c>
      <c r="D25" s="2">
        <f>'[1]фин.потр.2020'!$D$9</f>
        <v>23236</v>
      </c>
      <c r="E25" s="2">
        <f>'[1]фин.потр.2021'!$D$9</f>
        <v>23236</v>
      </c>
      <c r="F25" s="2">
        <f>'[1]фин.потр.2022'!$D$9</f>
        <v>23236</v>
      </c>
      <c r="G25" s="2">
        <f>'[1]фин.потр.2023'!$D$9</f>
        <v>23236</v>
      </c>
    </row>
    <row r="26" spans="1:7" ht="94.5">
      <c r="A26" s="15" t="s">
        <v>7</v>
      </c>
      <c r="B26" s="10"/>
      <c r="C26" s="1"/>
      <c r="D26" s="1"/>
      <c r="E26" s="1"/>
      <c r="F26" s="1"/>
      <c r="G26" s="1"/>
    </row>
    <row r="27" spans="1:7" ht="110.25">
      <c r="A27" s="15" t="s">
        <v>6</v>
      </c>
      <c r="B27" s="10"/>
      <c r="C27" s="1"/>
      <c r="D27" s="1"/>
      <c r="E27" s="1"/>
      <c r="F27" s="1"/>
      <c r="G27" s="1"/>
    </row>
    <row r="28" spans="1:7" ht="15.75">
      <c r="A28" s="31"/>
      <c r="B28" s="32"/>
      <c r="C28" s="33"/>
      <c r="D28" s="33"/>
      <c r="E28" s="33"/>
      <c r="F28" s="33"/>
      <c r="G28" s="33"/>
    </row>
    <row r="29" spans="1:7" ht="15.75">
      <c r="A29" s="59" t="s">
        <v>46</v>
      </c>
      <c r="B29" s="59"/>
      <c r="C29" s="59"/>
      <c r="D29" s="59"/>
      <c r="E29" s="59"/>
      <c r="F29" s="59"/>
      <c r="G29" s="59"/>
    </row>
    <row r="30" spans="1:7" ht="15.75">
      <c r="A30" s="20" t="s">
        <v>0</v>
      </c>
      <c r="B30" s="61" t="s">
        <v>11</v>
      </c>
      <c r="C30" s="61"/>
      <c r="D30" s="61"/>
      <c r="E30" s="61"/>
      <c r="F30" s="61"/>
      <c r="G30" s="61"/>
    </row>
    <row r="31" spans="1:7" ht="33.75">
      <c r="A31" s="60" t="s">
        <v>1</v>
      </c>
      <c r="B31" s="9" t="s">
        <v>33</v>
      </c>
      <c r="C31" s="3">
        <f>'[1]фин.потр.2019'!$I$10</f>
        <v>6386.150413886778</v>
      </c>
      <c r="D31" s="3">
        <f>'[1]фин.потр.2020'!$I$10</f>
        <v>6353.063922421957</v>
      </c>
      <c r="E31" s="3">
        <f>'[1]фин.потр.2021'!$I$10</f>
        <v>6426.849613338713</v>
      </c>
      <c r="F31" s="3">
        <f>'[1]фин.потр.2022'!$I$10</f>
        <v>6490.847043485092</v>
      </c>
      <c r="G31" s="3">
        <f>'[1]фин.потр.2023'!$I$10</f>
        <v>6547.548055116679</v>
      </c>
    </row>
    <row r="32" spans="1:7" ht="33.75">
      <c r="A32" s="60"/>
      <c r="B32" s="9" t="s">
        <v>34</v>
      </c>
      <c r="C32" s="19">
        <f>'[1]фин.потр.2019'!$F$10</f>
        <v>26.814900849858358</v>
      </c>
      <c r="D32" s="19">
        <f>'[1]фин.потр.2020'!$F$10</f>
        <v>27.783548158640226</v>
      </c>
      <c r="E32" s="19">
        <f>'[1]фин.потр.2021'!$F$10</f>
        <v>28.843307365439095</v>
      </c>
      <c r="F32" s="19">
        <f>'[1]фин.потр.2022'!$F$10</f>
        <v>29.89259206798867</v>
      </c>
      <c r="G32" s="19">
        <f>'[1]фин.потр.2023'!$F$10</f>
        <v>31.67262</v>
      </c>
    </row>
    <row r="33" spans="1:7" ht="31.5">
      <c r="A33" s="21" t="s">
        <v>2</v>
      </c>
      <c r="B33" s="16"/>
      <c r="C33" s="18" t="s">
        <v>17</v>
      </c>
      <c r="D33" s="18" t="s">
        <v>18</v>
      </c>
      <c r="E33" s="18" t="s">
        <v>19</v>
      </c>
      <c r="F33" s="18" t="s">
        <v>20</v>
      </c>
      <c r="G33" s="18" t="s">
        <v>16</v>
      </c>
    </row>
    <row r="34" spans="1:7" ht="47.25">
      <c r="A34" s="15" t="s">
        <v>3</v>
      </c>
      <c r="B34" s="10"/>
      <c r="C34" s="1"/>
      <c r="D34" s="1"/>
      <c r="E34" s="1"/>
      <c r="F34" s="1"/>
      <c r="G34" s="1"/>
    </row>
    <row r="35" spans="1:7" ht="31.5">
      <c r="A35" s="15" t="s">
        <v>4</v>
      </c>
      <c r="B35" s="17" t="s">
        <v>10</v>
      </c>
      <c r="C35" s="23">
        <f>'[1]фин.потр.2019'!$K$10</f>
        <v>21745.544795472735</v>
      </c>
      <c r="D35" s="23">
        <f>'[1]фин.потр.2020'!$K$10</f>
        <v>21679.03982582305</v>
      </c>
      <c r="E35" s="23">
        <f>'[1]фин.потр.2021'!$K$10</f>
        <v>21961.541945516332</v>
      </c>
      <c r="F35" s="23">
        <f>'[1]фин.потр.2022'!$K$10</f>
        <v>22211.99028087066</v>
      </c>
      <c r="G35" s="23">
        <f>'[1]фин.потр.2023'!$K$10</f>
        <v>22469.324031080156</v>
      </c>
    </row>
    <row r="36" spans="1:7" ht="15.75">
      <c r="A36" s="15" t="s">
        <v>5</v>
      </c>
      <c r="B36" s="17" t="s">
        <v>9</v>
      </c>
      <c r="C36" s="2">
        <f>'[1]фин.потр.2019'!$D$10</f>
        <v>41675</v>
      </c>
      <c r="D36" s="2">
        <f>'[1]фин.потр.2020'!$D$10</f>
        <v>41675</v>
      </c>
      <c r="E36" s="2">
        <f>'[1]фин.потр.2021'!$D$10</f>
        <v>41675</v>
      </c>
      <c r="F36" s="2">
        <f>'[1]фин.потр.2022'!$D$10</f>
        <v>41675</v>
      </c>
      <c r="G36" s="2">
        <f>'[1]фин.потр.2023'!$D$10</f>
        <v>41675</v>
      </c>
    </row>
    <row r="37" spans="1:7" ht="94.5">
      <c r="A37" s="15" t="s">
        <v>7</v>
      </c>
      <c r="B37" s="10"/>
      <c r="C37" s="1"/>
      <c r="D37" s="1"/>
      <c r="E37" s="1"/>
      <c r="F37" s="1"/>
      <c r="G37" s="1"/>
    </row>
    <row r="38" spans="1:7" ht="110.25">
      <c r="A38" s="15" t="s">
        <v>6</v>
      </c>
      <c r="B38" s="10"/>
      <c r="C38" s="1"/>
      <c r="D38" s="1"/>
      <c r="E38" s="1"/>
      <c r="F38" s="1"/>
      <c r="G38" s="1"/>
    </row>
    <row r="39" spans="1:7" ht="15.75">
      <c r="A39" s="31"/>
      <c r="B39" s="32"/>
      <c r="C39" s="33"/>
      <c r="D39" s="33"/>
      <c r="E39" s="33"/>
      <c r="F39" s="33"/>
      <c r="G39" s="33"/>
    </row>
    <row r="40" spans="1:7" ht="15.75">
      <c r="A40" s="59" t="s">
        <v>47</v>
      </c>
      <c r="B40" s="59"/>
      <c r="C40" s="59"/>
      <c r="D40" s="59"/>
      <c r="E40" s="59"/>
      <c r="F40" s="59"/>
      <c r="G40" s="59"/>
    </row>
    <row r="41" spans="1:7" ht="15.75">
      <c r="A41" s="20" t="s">
        <v>0</v>
      </c>
      <c r="B41" s="61" t="s">
        <v>11</v>
      </c>
      <c r="C41" s="61"/>
      <c r="D41" s="61"/>
      <c r="E41" s="61"/>
      <c r="F41" s="61"/>
      <c r="G41" s="61"/>
    </row>
    <row r="42" spans="1:7" ht="33.75">
      <c r="A42" s="60" t="s">
        <v>1</v>
      </c>
      <c r="B42" s="9" t="s">
        <v>33</v>
      </c>
      <c r="C42" s="3">
        <f>'[1]фин.потр.2019'!$I$11</f>
        <v>6652.157154924265</v>
      </c>
      <c r="D42" s="3">
        <f>'[1]фин.потр.2020'!$I$11</f>
        <v>7035.609834737122</v>
      </c>
      <c r="E42" s="3">
        <f>'[1]фин.потр.2021'!$I$11</f>
        <v>7122.227763484927</v>
      </c>
      <c r="F42" s="3">
        <f>'[1]фин.потр.2022'!$I$11</f>
        <v>7193.318007706343</v>
      </c>
      <c r="G42" s="3">
        <f>'[1]фин.потр.2023'!$I$11</f>
        <v>7254.984990288112</v>
      </c>
    </row>
    <row r="43" spans="1:7" ht="33.75">
      <c r="A43" s="60"/>
      <c r="B43" s="9" t="s">
        <v>34</v>
      </c>
      <c r="C43" s="19">
        <f>'[1]фин.потр.2019'!$F$11</f>
        <v>43.2016</v>
      </c>
      <c r="D43" s="19">
        <f>'[1]фин.потр.2020'!$F$11</f>
        <v>44.71365599999999</v>
      </c>
      <c r="E43" s="19">
        <f>'[1]фин.потр.2021'!$F$11</f>
        <v>46.18920664799999</v>
      </c>
      <c r="F43" s="19">
        <f>'[1]фин.потр.2022'!$F$11</f>
        <v>47.621072054087975</v>
      </c>
      <c r="G43" s="19">
        <f>'[1]фин.потр.2023'!$F$11</f>
        <v>49.00208314365653</v>
      </c>
    </row>
    <row r="44" spans="1:7" ht="31.5">
      <c r="A44" s="21" t="s">
        <v>2</v>
      </c>
      <c r="B44" s="16"/>
      <c r="C44" s="18" t="s">
        <v>17</v>
      </c>
      <c r="D44" s="18" t="s">
        <v>18</v>
      </c>
      <c r="E44" s="18" t="s">
        <v>19</v>
      </c>
      <c r="F44" s="18" t="s">
        <v>20</v>
      </c>
      <c r="G44" s="18" t="s">
        <v>16</v>
      </c>
    </row>
    <row r="45" spans="1:7" ht="47.25">
      <c r="A45" s="15" t="s">
        <v>3</v>
      </c>
      <c r="B45" s="10"/>
      <c r="C45" s="1"/>
      <c r="D45" s="1"/>
      <c r="E45" s="1"/>
      <c r="F45" s="1"/>
      <c r="G45" s="1"/>
    </row>
    <row r="46" spans="1:7" ht="31.5">
      <c r="A46" s="15" t="s">
        <v>4</v>
      </c>
      <c r="B46" s="17" t="s">
        <v>10</v>
      </c>
      <c r="C46" s="23">
        <f>'[1]фин.потр.2019'!$K$11</f>
        <v>35777.520770537194</v>
      </c>
      <c r="D46" s="23">
        <f>'[1]фин.потр.2020'!$K$11</f>
        <v>37776.7027425371</v>
      </c>
      <c r="E46" s="23">
        <f>'[1]фин.потр.2021'!$K$11</f>
        <v>38301.50752484667</v>
      </c>
      <c r="F46" s="23">
        <f>'[1]фин.потр.2022'!$K$11</f>
        <v>38746.489317697546</v>
      </c>
      <c r="G46" s="23">
        <f>'[1]фин.потр.2023'!$K$11</f>
        <v>39141.45746573563</v>
      </c>
    </row>
    <row r="47" spans="1:7" ht="15.75">
      <c r="A47" s="15" t="s">
        <v>5</v>
      </c>
      <c r="B47" s="17" t="s">
        <v>9</v>
      </c>
      <c r="C47" s="2">
        <f>'[1]фин.потр.2019'!$D$11</f>
        <v>64560</v>
      </c>
      <c r="D47" s="2">
        <f>'[1]фин.потр.2020'!$D$11</f>
        <v>64560</v>
      </c>
      <c r="E47" s="2">
        <f>'[1]фин.потр.2021'!$D$11</f>
        <v>64560</v>
      </c>
      <c r="F47" s="2">
        <f>'[1]фин.потр.2022'!$D$11</f>
        <v>64560</v>
      </c>
      <c r="G47" s="2">
        <f>'[1]фин.потр.2023'!$D$11</f>
        <v>64560</v>
      </c>
    </row>
    <row r="48" spans="1:7" ht="94.5">
      <c r="A48" s="15" t="s">
        <v>7</v>
      </c>
      <c r="B48" s="10"/>
      <c r="C48" s="1"/>
      <c r="D48" s="1"/>
      <c r="E48" s="1"/>
      <c r="F48" s="1"/>
      <c r="G48" s="1"/>
    </row>
    <row r="49" spans="1:7" ht="110.25">
      <c r="A49" s="15" t="s">
        <v>6</v>
      </c>
      <c r="B49" s="10"/>
      <c r="C49" s="1"/>
      <c r="D49" s="1"/>
      <c r="E49" s="1"/>
      <c r="F49" s="1"/>
      <c r="G49" s="1"/>
    </row>
    <row r="50" spans="1:7" ht="15.75">
      <c r="A50" s="31"/>
      <c r="B50" s="32"/>
      <c r="C50" s="33"/>
      <c r="D50" s="33"/>
      <c r="E50" s="33"/>
      <c r="F50" s="33"/>
      <c r="G50" s="33"/>
    </row>
    <row r="51" spans="1:7" ht="15.75">
      <c r="A51" s="59" t="s">
        <v>48</v>
      </c>
      <c r="B51" s="59"/>
      <c r="C51" s="59"/>
      <c r="D51" s="59"/>
      <c r="E51" s="59"/>
      <c r="F51" s="59"/>
      <c r="G51" s="59"/>
    </row>
    <row r="52" spans="1:7" ht="15.75">
      <c r="A52" s="20" t="s">
        <v>0</v>
      </c>
      <c r="B52" s="61" t="s">
        <v>11</v>
      </c>
      <c r="C52" s="61"/>
      <c r="D52" s="61"/>
      <c r="E52" s="61"/>
      <c r="F52" s="61"/>
      <c r="G52" s="61"/>
    </row>
    <row r="53" spans="1:7" ht="33.75">
      <c r="A53" s="60" t="s">
        <v>1</v>
      </c>
      <c r="B53" s="9" t="s">
        <v>33</v>
      </c>
      <c r="C53" s="3">
        <f>'[1]фин.потр.2019'!$I$12</f>
        <v>7682.147548951585</v>
      </c>
      <c r="D53" s="3">
        <f>'[1]фин.потр.2020'!$I$12</f>
        <v>6855.025954368435</v>
      </c>
      <c r="E53" s="3">
        <f>'[1]фин.потр.2021'!$I$12</f>
        <v>6917.704476266381</v>
      </c>
      <c r="F53" s="3">
        <f>'[1]фин.потр.2022'!$I$12</f>
        <v>6980.164222136884</v>
      </c>
      <c r="G53" s="3">
        <f>'[1]фин.потр.2023'!$I$12</f>
        <v>7033.189700784043</v>
      </c>
    </row>
    <row r="54" spans="1:7" ht="33.75">
      <c r="A54" s="60"/>
      <c r="B54" s="9" t="s">
        <v>34</v>
      </c>
      <c r="C54" s="19">
        <f>'[1]фин.потр.2019'!$F$12</f>
        <v>88.452</v>
      </c>
      <c r="D54" s="19">
        <f>'[1]фин.потр.2020'!$F$12</f>
        <v>91.54781999999999</v>
      </c>
      <c r="E54" s="19">
        <f>'[1]фин.потр.2021'!$F$12</f>
        <v>94.56889805999998</v>
      </c>
      <c r="F54" s="19">
        <f>'[1]фин.потр.2022'!$F$12</f>
        <v>97.50053389985997</v>
      </c>
      <c r="G54" s="19">
        <f>'[1]фин.потр.2023'!$F$12</f>
        <v>100.3280493829559</v>
      </c>
    </row>
    <row r="55" spans="1:7" ht="31.5">
      <c r="A55" s="21" t="s">
        <v>2</v>
      </c>
      <c r="B55" s="16"/>
      <c r="C55" s="18" t="s">
        <v>17</v>
      </c>
      <c r="D55" s="18" t="s">
        <v>18</v>
      </c>
      <c r="E55" s="18" t="s">
        <v>19</v>
      </c>
      <c r="F55" s="18" t="s">
        <v>20</v>
      </c>
      <c r="G55" s="18" t="s">
        <v>16</v>
      </c>
    </row>
    <row r="56" spans="1:7" ht="47.25">
      <c r="A56" s="15" t="s">
        <v>3</v>
      </c>
      <c r="B56" s="10"/>
      <c r="C56" s="1"/>
      <c r="D56" s="1"/>
      <c r="E56" s="1"/>
      <c r="F56" s="1"/>
      <c r="G56" s="1"/>
    </row>
    <row r="57" spans="1:7" ht="31.5">
      <c r="A57" s="15" t="s">
        <v>4</v>
      </c>
      <c r="B57" s="17" t="s">
        <v>10</v>
      </c>
      <c r="C57" s="23">
        <f>'[1]фин.потр.2019'!$K$12</f>
        <v>38674.45895484797</v>
      </c>
      <c r="D57" s="23">
        <f>'[1]фин.потр.2020'!$K$12</f>
        <v>35215.98749014982</v>
      </c>
      <c r="E57" s="23">
        <f>'[1]фин.потр.2021'!$K$12</f>
        <v>35660.08892760977</v>
      </c>
      <c r="F57" s="23">
        <f>'[1]фин.потр.2022'!$K$12</f>
        <v>36098.22918312379</v>
      </c>
      <c r="G57" s="23">
        <f>'[1]фин.потр.2023'!$K$12</f>
        <v>36489.12613022007</v>
      </c>
    </row>
    <row r="58" spans="1:7" ht="15.75">
      <c r="A58" s="15" t="s">
        <v>5</v>
      </c>
      <c r="B58" s="17" t="s">
        <v>9</v>
      </c>
      <c r="C58" s="2">
        <f>'[1]фин.потр.2019'!$D$12</f>
        <v>55909</v>
      </c>
      <c r="D58" s="2">
        <f>'[1]фин.потр.2020'!$D$12</f>
        <v>55909</v>
      </c>
      <c r="E58" s="2">
        <f>'[1]фин.потр.2021'!$D$12</f>
        <v>55909</v>
      </c>
      <c r="F58" s="2">
        <f>'[1]фин.потр.2022'!$D$12</f>
        <v>55909</v>
      </c>
      <c r="G58" s="2">
        <f>'[1]фин.потр.2023'!$D$12</f>
        <v>55909</v>
      </c>
    </row>
    <row r="59" spans="1:7" ht="94.5">
      <c r="A59" s="15" t="s">
        <v>7</v>
      </c>
      <c r="B59" s="10"/>
      <c r="C59" s="1"/>
      <c r="D59" s="1"/>
      <c r="E59" s="1"/>
      <c r="F59" s="1"/>
      <c r="G59" s="1"/>
    </row>
    <row r="60" spans="1:7" ht="110.25">
      <c r="A60" s="15" t="s">
        <v>6</v>
      </c>
      <c r="B60" s="10"/>
      <c r="C60" s="1"/>
      <c r="D60" s="1"/>
      <c r="E60" s="1"/>
      <c r="F60" s="1"/>
      <c r="G60" s="1"/>
    </row>
    <row r="61" spans="1:7" ht="15.75">
      <c r="A61" s="31"/>
      <c r="B61" s="32"/>
      <c r="C61" s="33"/>
      <c r="D61" s="33"/>
      <c r="E61" s="33"/>
      <c r="F61" s="33"/>
      <c r="G61" s="33"/>
    </row>
    <row r="62" spans="1:7" ht="15.75">
      <c r="A62" s="59" t="s">
        <v>49</v>
      </c>
      <c r="B62" s="59"/>
      <c r="C62" s="59"/>
      <c r="D62" s="59"/>
      <c r="E62" s="59"/>
      <c r="F62" s="59"/>
      <c r="G62" s="59"/>
    </row>
    <row r="63" spans="1:7" ht="15.75">
      <c r="A63" s="20" t="s">
        <v>0</v>
      </c>
      <c r="B63" s="61" t="s">
        <v>11</v>
      </c>
      <c r="C63" s="61"/>
      <c r="D63" s="61"/>
      <c r="E63" s="61"/>
      <c r="F63" s="61"/>
      <c r="G63" s="61"/>
    </row>
    <row r="64" spans="1:7" ht="33.75">
      <c r="A64" s="60" t="s">
        <v>1</v>
      </c>
      <c r="B64" s="9" t="s">
        <v>33</v>
      </c>
      <c r="C64" s="3">
        <f>'[1]фин.потр.2019'!$I$13</f>
        <v>14017.076306229503</v>
      </c>
      <c r="D64" s="3">
        <f>'[1]фин.потр.2020'!$I$13</f>
        <v>14308.844807522328</v>
      </c>
      <c r="E64" s="3">
        <f>'[1]фин.потр.2021'!$I$13</f>
        <v>14561.799902312234</v>
      </c>
      <c r="F64" s="3">
        <f>'[1]фин.потр.2022'!$I$13</f>
        <v>14790.813704221253</v>
      </c>
      <c r="G64" s="3">
        <f>'[1]фин.потр.2023'!$I$13</f>
        <v>14999.076663787835</v>
      </c>
    </row>
    <row r="65" spans="1:7" ht="33.75">
      <c r="A65" s="60"/>
      <c r="B65" s="9" t="s">
        <v>34</v>
      </c>
      <c r="C65" s="19">
        <f>'[1]фин.потр.2019'!$F$13</f>
        <v>72.19680000000002</v>
      </c>
      <c r="D65" s="19">
        <f>'[1]фин.потр.2020'!$F$13</f>
        <v>74.72368800000001</v>
      </c>
      <c r="E65" s="19">
        <f>'[1]фин.потр.2021'!$F$13</f>
        <v>77.18956970400001</v>
      </c>
      <c r="F65" s="19">
        <f>'[1]фин.потр.2022'!$F$13</f>
        <v>79.58244636482398</v>
      </c>
      <c r="G65" s="19">
        <f>'[1]фин.потр.2023'!$F$13</f>
        <v>81.89033730940389</v>
      </c>
    </row>
    <row r="66" spans="1:7" ht="31.5">
      <c r="A66" s="21" t="s">
        <v>2</v>
      </c>
      <c r="B66" s="16"/>
      <c r="C66" s="18" t="s">
        <v>17</v>
      </c>
      <c r="D66" s="18" t="s">
        <v>18</v>
      </c>
      <c r="E66" s="18" t="s">
        <v>19</v>
      </c>
      <c r="F66" s="18" t="s">
        <v>20</v>
      </c>
      <c r="G66" s="18" t="s">
        <v>16</v>
      </c>
    </row>
    <row r="67" spans="1:7" ht="47.25">
      <c r="A67" s="15" t="s">
        <v>3</v>
      </c>
      <c r="B67" s="10"/>
      <c r="C67" s="1"/>
      <c r="D67" s="1"/>
      <c r="E67" s="1"/>
      <c r="F67" s="1"/>
      <c r="G67" s="1"/>
    </row>
    <row r="68" spans="1:7" ht="31.5">
      <c r="A68" s="15" t="s">
        <v>4</v>
      </c>
      <c r="B68" s="17" t="s">
        <v>10</v>
      </c>
      <c r="C68" s="23">
        <f>'[1]фин.потр.2019'!$K$13</f>
        <v>37535.30814057118</v>
      </c>
      <c r="D68" s="23">
        <f>'[1]фин.потр.2020'!$K$13</f>
        <v>38349.96652214192</v>
      </c>
      <c r="E68" s="23">
        <f>'[1]фин.потр.2021'!$K$13</f>
        <v>39065.21324026766</v>
      </c>
      <c r="F68" s="23">
        <f>'[1]фин.потр.2022'!$K$13</f>
        <v>39717.98773578588</v>
      </c>
      <c r="G68" s="23">
        <f>'[1]фин.потр.2023'!$K$13</f>
        <v>40315.908112744786</v>
      </c>
    </row>
    <row r="69" spans="1:7" ht="15.75">
      <c r="A69" s="15" t="s">
        <v>5</v>
      </c>
      <c r="B69" s="17" t="s">
        <v>9</v>
      </c>
      <c r="C69" s="2">
        <f>'[1]фин.потр.2019'!$D$13</f>
        <v>32568</v>
      </c>
      <c r="D69" s="2">
        <f>'[1]фин.потр.2020'!$D$13</f>
        <v>32568</v>
      </c>
      <c r="E69" s="2">
        <f>'[1]фин.потр.2021'!$D$13</f>
        <v>32568</v>
      </c>
      <c r="F69" s="2">
        <f>'[1]фин.потр.2022'!$D$13</f>
        <v>32568</v>
      </c>
      <c r="G69" s="2">
        <f>'[1]фин.потр.2023'!$D$13</f>
        <v>32568</v>
      </c>
    </row>
    <row r="70" spans="1:7" ht="94.5">
      <c r="A70" s="15" t="s">
        <v>7</v>
      </c>
      <c r="B70" s="10"/>
      <c r="C70" s="1"/>
      <c r="D70" s="1"/>
      <c r="E70" s="1"/>
      <c r="F70" s="1"/>
      <c r="G70" s="1"/>
    </row>
    <row r="71" spans="1:7" ht="110.25">
      <c r="A71" s="15" t="s">
        <v>6</v>
      </c>
      <c r="B71" s="10"/>
      <c r="C71" s="1"/>
      <c r="D71" s="1"/>
      <c r="E71" s="1"/>
      <c r="F71" s="1"/>
      <c r="G71" s="1"/>
    </row>
    <row r="72" spans="1:7" ht="15.75">
      <c r="A72" s="31"/>
      <c r="B72" s="32"/>
      <c r="C72" s="33"/>
      <c r="D72" s="33"/>
      <c r="E72" s="33"/>
      <c r="F72" s="33"/>
      <c r="G72" s="33"/>
    </row>
    <row r="73" spans="1:7" ht="15.75">
      <c r="A73" s="59" t="s">
        <v>12</v>
      </c>
      <c r="B73" s="59"/>
      <c r="C73" s="59"/>
      <c r="D73" s="59"/>
      <c r="E73" s="59"/>
      <c r="F73" s="59"/>
      <c r="G73" s="59"/>
    </row>
    <row r="74" spans="1:7" ht="15.75">
      <c r="A74" s="20" t="s">
        <v>0</v>
      </c>
      <c r="B74" s="61" t="s">
        <v>11</v>
      </c>
      <c r="C74" s="61"/>
      <c r="D74" s="61"/>
      <c r="E74" s="61"/>
      <c r="F74" s="61"/>
      <c r="G74" s="61"/>
    </row>
    <row r="75" spans="1:7" ht="33.75">
      <c r="A75" s="60" t="s">
        <v>1</v>
      </c>
      <c r="B75" s="9" t="s">
        <v>33</v>
      </c>
      <c r="C75" s="3">
        <f>'[1]фин.потр.2019'!$I$15</f>
        <v>7627.979007817414</v>
      </c>
      <c r="D75" s="3">
        <f>'[1]фин.потр.2020'!$I$15</f>
        <v>7176.838770430573</v>
      </c>
      <c r="E75" s="3">
        <f>'[1]фин.потр.2021'!$I$15</f>
        <v>7258.727959341841</v>
      </c>
      <c r="F75" s="3">
        <f>'[1]фин.потр.2022'!$I$15</f>
        <v>7335.139714463993</v>
      </c>
      <c r="G75" s="3">
        <f>'[1]фин.потр.2023'!$I$15</f>
        <v>7401.704048525308</v>
      </c>
    </row>
    <row r="76" spans="1:7" ht="33.75">
      <c r="A76" s="60"/>
      <c r="B76" s="9" t="s">
        <v>34</v>
      </c>
      <c r="C76" s="19">
        <f>'[1]фин.потр.2019'!$F$15</f>
        <v>61.30800000000001</v>
      </c>
      <c r="D76" s="19">
        <f>'[1]фин.потр.2020'!$F$15</f>
        <v>63.45378</v>
      </c>
      <c r="E76" s="19">
        <f>'[1]фин.потр.2021'!$F$15</f>
        <v>65.54775474</v>
      </c>
      <c r="F76" s="19">
        <f>'[1]фин.потр.2022'!$F$15</f>
        <v>67.57973513694</v>
      </c>
      <c r="G76" s="19">
        <f>'[1]фин.потр.2023'!$F$15</f>
        <v>69.53954745591126</v>
      </c>
    </row>
    <row r="77" spans="1:7" ht="31.5">
      <c r="A77" s="21" t="s">
        <v>2</v>
      </c>
      <c r="B77" s="16"/>
      <c r="C77" s="18" t="s">
        <v>17</v>
      </c>
      <c r="D77" s="18" t="s">
        <v>18</v>
      </c>
      <c r="E77" s="18" t="s">
        <v>19</v>
      </c>
      <c r="F77" s="18" t="s">
        <v>20</v>
      </c>
      <c r="G77" s="18" t="s">
        <v>16</v>
      </c>
    </row>
    <row r="78" spans="1:7" ht="47.25">
      <c r="A78" s="15" t="s">
        <v>3</v>
      </c>
      <c r="B78" s="10"/>
      <c r="C78" s="1"/>
      <c r="D78" s="1"/>
      <c r="E78" s="1"/>
      <c r="F78" s="1"/>
      <c r="G78" s="1"/>
    </row>
    <row r="79" spans="1:7" ht="31.5">
      <c r="A79" s="15" t="s">
        <v>4</v>
      </c>
      <c r="B79" s="17" t="s">
        <v>10</v>
      </c>
      <c r="C79" s="23">
        <f>'[1]фин.потр.2019'!$K$15</f>
        <v>26365.925219406774</v>
      </c>
      <c r="D79" s="23">
        <f>'[1]фин.потр.2020'!$K$15</f>
        <v>25037.115004328705</v>
      </c>
      <c r="E79" s="23">
        <f>'[1]фин.потр.2021'!$K$15</f>
        <v>25377.51502593851</v>
      </c>
      <c r="F79" s="23">
        <f>'[1]фин.потр.2022'!$K$15</f>
        <v>25698.264603511267</v>
      </c>
      <c r="G79" s="23">
        <f>'[1]фин.потр.2023'!$K$15</f>
        <v>25985.255542839815</v>
      </c>
    </row>
    <row r="80" spans="1:7" ht="15.75">
      <c r="A80" s="15" t="s">
        <v>5</v>
      </c>
      <c r="B80" s="17" t="s">
        <v>9</v>
      </c>
      <c r="C80" s="2">
        <f>'[1]фин.потр.2019'!$D$15</f>
        <v>39944</v>
      </c>
      <c r="D80" s="2">
        <f>'[1]фин.потр.2020'!$D$15</f>
        <v>39944</v>
      </c>
      <c r="E80" s="2">
        <f>'[1]фин.потр.2021'!$D$15</f>
        <v>39944</v>
      </c>
      <c r="F80" s="2">
        <f>'[1]фин.потр.2022'!$D$15</f>
        <v>39944</v>
      </c>
      <c r="G80" s="2">
        <f>'[1]фин.потр.2023'!$D$15</f>
        <v>39944</v>
      </c>
    </row>
    <row r="81" spans="1:7" ht="94.5">
      <c r="A81" s="15" t="s">
        <v>7</v>
      </c>
      <c r="B81" s="10"/>
      <c r="C81" s="1"/>
      <c r="D81" s="1"/>
      <c r="E81" s="1"/>
      <c r="F81" s="1"/>
      <c r="G81" s="1"/>
    </row>
    <row r="82" spans="1:7" ht="110.25">
      <c r="A82" s="15" t="s">
        <v>6</v>
      </c>
      <c r="B82" s="10"/>
      <c r="C82" s="1"/>
      <c r="D82" s="1"/>
      <c r="E82" s="1"/>
      <c r="F82" s="1"/>
      <c r="G82" s="1"/>
    </row>
    <row r="83" spans="1:7" ht="15.75">
      <c r="A83" s="31"/>
      <c r="B83" s="32"/>
      <c r="C83" s="33"/>
      <c r="D83" s="33"/>
      <c r="E83" s="33"/>
      <c r="F83" s="33"/>
      <c r="G83" s="33"/>
    </row>
    <row r="84" spans="1:7" ht="15.75">
      <c r="A84" s="59" t="s">
        <v>50</v>
      </c>
      <c r="B84" s="59"/>
      <c r="C84" s="59"/>
      <c r="D84" s="59"/>
      <c r="E84" s="59"/>
      <c r="F84" s="59"/>
      <c r="G84" s="59"/>
    </row>
    <row r="85" spans="1:7" ht="15.75">
      <c r="A85" s="20" t="s">
        <v>0</v>
      </c>
      <c r="B85" s="61" t="s">
        <v>11</v>
      </c>
      <c r="C85" s="61"/>
      <c r="D85" s="61"/>
      <c r="E85" s="61"/>
      <c r="F85" s="61"/>
      <c r="G85" s="61"/>
    </row>
    <row r="86" spans="1:7" ht="33.75">
      <c r="A86" s="60" t="s">
        <v>1</v>
      </c>
      <c r="B86" s="9" t="s">
        <v>33</v>
      </c>
      <c r="C86" s="3">
        <f>'[1]фин.потр.2019'!$I$16</f>
        <v>5947.140349505852</v>
      </c>
      <c r="D86" s="3">
        <f>'[1]фин.потр.2020'!$I$16</f>
        <v>5559.90940812664</v>
      </c>
      <c r="E86" s="3">
        <f>'[1]фин.потр.2021'!$I$16</f>
        <v>5614.044343293316</v>
      </c>
      <c r="F86" s="3">
        <f>'[1]фин.потр.2022'!$I$16</f>
        <v>5664.362986680977</v>
      </c>
      <c r="G86" s="3">
        <f>'[1]фин.потр.2023'!$I$16</f>
        <v>5707.262083890753</v>
      </c>
    </row>
    <row r="87" spans="1:7" ht="33.75">
      <c r="A87" s="60"/>
      <c r="B87" s="9" t="s">
        <v>34</v>
      </c>
      <c r="C87" s="19">
        <f>'[1]фин.потр.2019'!$F$16</f>
        <v>12.395000000000001</v>
      </c>
      <c r="D87" s="19">
        <f>'[1]фин.потр.2020'!$F$16</f>
        <v>12.74</v>
      </c>
      <c r="E87" s="19">
        <f>'[1]фин.потр.2021'!$F$16</f>
        <v>13.115</v>
      </c>
      <c r="F87" s="19">
        <f>'[1]фин.потр.2022'!$F$16</f>
        <v>13.47</v>
      </c>
      <c r="G87" s="19">
        <f>'[1]фин.потр.2023'!$F$16</f>
        <v>13.860629999999999</v>
      </c>
    </row>
    <row r="88" spans="1:7" ht="31.5">
      <c r="A88" s="21" t="s">
        <v>2</v>
      </c>
      <c r="B88" s="16"/>
      <c r="C88" s="18" t="s">
        <v>17</v>
      </c>
      <c r="D88" s="18" t="s">
        <v>18</v>
      </c>
      <c r="E88" s="18" t="s">
        <v>19</v>
      </c>
      <c r="F88" s="18" t="s">
        <v>20</v>
      </c>
      <c r="G88" s="18" t="s">
        <v>16</v>
      </c>
    </row>
    <row r="89" spans="1:7" ht="47.25">
      <c r="A89" s="15" t="s">
        <v>3</v>
      </c>
      <c r="B89" s="10"/>
      <c r="C89" s="1"/>
      <c r="D89" s="1"/>
      <c r="E89" s="1"/>
      <c r="F89" s="1"/>
      <c r="G89" s="1"/>
    </row>
    <row r="90" spans="1:7" ht="31.5">
      <c r="A90" s="15" t="s">
        <v>4</v>
      </c>
      <c r="B90" s="17" t="s">
        <v>10</v>
      </c>
      <c r="C90" s="23">
        <f>'[1]фин.потр.2019'!$K$16</f>
        <v>102041.77153130276</v>
      </c>
      <c r="D90" s="23">
        <f>'[1]фин.потр.2020'!$K$16</f>
        <v>95642.76634524664</v>
      </c>
      <c r="E90" s="23">
        <f>'[1]фин.потр.2021'!$K$16</f>
        <v>96627.40869284807</v>
      </c>
      <c r="F90" s="23">
        <f>'[1]фин.потр.2022'!$K$16</f>
        <v>97544.00730632368</v>
      </c>
      <c r="G90" s="23">
        <f>'[1]фин.потр.2023'!$K$16</f>
        <v>98344.17282539616</v>
      </c>
    </row>
    <row r="91" spans="1:7" ht="15.75">
      <c r="A91" s="15" t="s">
        <v>5</v>
      </c>
      <c r="B91" s="17" t="s">
        <v>9</v>
      </c>
      <c r="C91" s="2">
        <f>'[1]фин.потр.2019'!$D$16</f>
        <v>212793</v>
      </c>
      <c r="D91" s="2">
        <f>'[1]фин.потр.2020'!$D$16</f>
        <v>212793</v>
      </c>
      <c r="E91" s="2">
        <f>'[1]фин.потр.2021'!$D$16</f>
        <v>212793</v>
      </c>
      <c r="F91" s="2">
        <f>'[1]фин.потр.2022'!$D$16</f>
        <v>212793</v>
      </c>
      <c r="G91" s="2">
        <f>'[1]фин.потр.2023'!$D$16</f>
        <v>212793</v>
      </c>
    </row>
    <row r="92" spans="1:7" ht="94.5">
      <c r="A92" s="15" t="s">
        <v>7</v>
      </c>
      <c r="B92" s="10"/>
      <c r="C92" s="1"/>
      <c r="D92" s="1"/>
      <c r="E92" s="1"/>
      <c r="F92" s="1"/>
      <c r="G92" s="1"/>
    </row>
    <row r="93" spans="1:7" ht="110.25">
      <c r="A93" s="15" t="s">
        <v>6</v>
      </c>
      <c r="B93" s="10"/>
      <c r="C93" s="1"/>
      <c r="D93" s="1"/>
      <c r="E93" s="1"/>
      <c r="F93" s="1"/>
      <c r="G93" s="1"/>
    </row>
    <row r="94" spans="1:7" ht="15.75">
      <c r="A94" s="31"/>
      <c r="B94" s="32"/>
      <c r="C94" s="33"/>
      <c r="D94" s="33"/>
      <c r="E94" s="33"/>
      <c r="F94" s="33"/>
      <c r="G94" s="33"/>
    </row>
    <row r="95" spans="1:7" ht="15.75">
      <c r="A95" s="59" t="s">
        <v>51</v>
      </c>
      <c r="B95" s="59"/>
      <c r="C95" s="59"/>
      <c r="D95" s="59"/>
      <c r="E95" s="59"/>
      <c r="F95" s="59"/>
      <c r="G95" s="59"/>
    </row>
    <row r="96" spans="1:7" ht="15.75">
      <c r="A96" s="20" t="s">
        <v>0</v>
      </c>
      <c r="B96" s="61" t="s">
        <v>11</v>
      </c>
      <c r="C96" s="61"/>
      <c r="D96" s="61"/>
      <c r="E96" s="61"/>
      <c r="F96" s="61"/>
      <c r="G96" s="61"/>
    </row>
    <row r="97" spans="1:7" ht="33.75">
      <c r="A97" s="60" t="s">
        <v>1</v>
      </c>
      <c r="B97" s="9" t="s">
        <v>33</v>
      </c>
      <c r="C97" s="3">
        <f>'[1]фин.потр.2019'!$I$17</f>
        <v>7762.978986870523</v>
      </c>
      <c r="D97" s="3">
        <f>'[1]фин.потр.2020'!$I$17</f>
        <v>6990.944373936428</v>
      </c>
      <c r="E97" s="3">
        <f>'[1]фин.потр.2021'!$I$17</f>
        <v>7073.268395857221</v>
      </c>
      <c r="F97" s="3">
        <f>'[1]фин.потр.2022'!$I$17</f>
        <v>7155.338247784575</v>
      </c>
      <c r="G97" s="3">
        <f>'[1]фин.потр.2023'!$I$17</f>
        <v>7228.460651937158</v>
      </c>
    </row>
    <row r="98" spans="1:7" ht="33.75">
      <c r="A98" s="60"/>
      <c r="B98" s="9" t="s">
        <v>34</v>
      </c>
      <c r="C98" s="19">
        <f>'[1]фин.потр.2019'!$F$17</f>
        <v>68.848</v>
      </c>
      <c r="D98" s="19">
        <f>'[1]фин.потр.2020'!$F$17</f>
        <v>71.25768</v>
      </c>
      <c r="E98" s="19">
        <f>'[1]фин.потр.2021'!$F$17</f>
        <v>73.60918343999998</v>
      </c>
      <c r="F98" s="19">
        <f>'[1]фин.потр.2022'!$F$17</f>
        <v>75.89106812663998</v>
      </c>
      <c r="G98" s="19">
        <f>'[1]фин.потр.2023'!$F$17</f>
        <v>78.09190910231253</v>
      </c>
    </row>
    <row r="99" spans="1:7" ht="31.5">
      <c r="A99" s="21" t="s">
        <v>2</v>
      </c>
      <c r="B99" s="16"/>
      <c r="C99" s="18" t="s">
        <v>17</v>
      </c>
      <c r="D99" s="18" t="s">
        <v>18</v>
      </c>
      <c r="E99" s="18" t="s">
        <v>19</v>
      </c>
      <c r="F99" s="18" t="s">
        <v>20</v>
      </c>
      <c r="G99" s="18" t="s">
        <v>16</v>
      </c>
    </row>
    <row r="100" spans="1:7" ht="47.25">
      <c r="A100" s="15" t="s">
        <v>3</v>
      </c>
      <c r="B100" s="10"/>
      <c r="C100" s="1"/>
      <c r="D100" s="1"/>
      <c r="E100" s="1"/>
      <c r="F100" s="1"/>
      <c r="G100" s="1"/>
    </row>
    <row r="101" spans="1:7" ht="31.5">
      <c r="A101" s="15" t="s">
        <v>4</v>
      </c>
      <c r="B101" s="17" t="s">
        <v>10</v>
      </c>
      <c r="C101" s="23">
        <f>'[1]фин.потр.2019'!$K$17</f>
        <v>3834.5695203360438</v>
      </c>
      <c r="D101" s="23">
        <f>'[1]фин.потр.2020'!$K$17</f>
        <v>3505.703762152344</v>
      </c>
      <c r="E101" s="23">
        <f>'[1]фин.потр.2021'!$K$17</f>
        <v>3555.561490481214</v>
      </c>
      <c r="F101" s="23">
        <f>'[1]фин.потр.2022'!$K$17</f>
        <v>3604.911712862051</v>
      </c>
      <c r="G101" s="23">
        <f>'[1]фин.потр.2023'!$K$17</f>
        <v>3649.8327027020323</v>
      </c>
    </row>
    <row r="102" spans="1:7" ht="15.75">
      <c r="A102" s="15" t="s">
        <v>5</v>
      </c>
      <c r="B102" s="17" t="s">
        <v>9</v>
      </c>
      <c r="C102" s="2">
        <f>'[1]фин.потр.2019'!$D$17</f>
        <v>5670</v>
      </c>
      <c r="D102" s="2">
        <f>'[1]фин.потр.2020'!$D$17</f>
        <v>5670</v>
      </c>
      <c r="E102" s="2">
        <f>'[1]фин.потр.2021'!$D$17</f>
        <v>5670</v>
      </c>
      <c r="F102" s="2">
        <f>'[1]фин.потр.2022'!$D$17</f>
        <v>5670</v>
      </c>
      <c r="G102" s="2">
        <f>'[1]фин.потр.2023'!$D$17</f>
        <v>5670</v>
      </c>
    </row>
    <row r="103" spans="1:7" ht="94.5">
      <c r="A103" s="15" t="s">
        <v>7</v>
      </c>
      <c r="B103" s="10"/>
      <c r="C103" s="1"/>
      <c r="D103" s="1"/>
      <c r="E103" s="1"/>
      <c r="F103" s="1"/>
      <c r="G103" s="1"/>
    </row>
    <row r="104" spans="1:7" ht="110.25">
      <c r="A104" s="15" t="s">
        <v>6</v>
      </c>
      <c r="B104" s="10"/>
      <c r="C104" s="1"/>
      <c r="D104" s="1"/>
      <c r="E104" s="1"/>
      <c r="F104" s="1"/>
      <c r="G104" s="1"/>
    </row>
    <row r="105" spans="1:7" ht="15.75">
      <c r="A105" s="34"/>
      <c r="B105" s="31"/>
      <c r="C105" s="31"/>
      <c r="D105" s="31"/>
      <c r="E105" s="31"/>
      <c r="F105" s="31"/>
      <c r="G105" s="31"/>
    </row>
    <row r="106" spans="1:7" ht="15.75">
      <c r="A106" s="62" t="s">
        <v>28</v>
      </c>
      <c r="B106" s="63"/>
      <c r="C106" s="63"/>
      <c r="D106" s="63"/>
      <c r="E106" s="63"/>
      <c r="F106" s="63"/>
      <c r="G106" s="64"/>
    </row>
    <row r="107" spans="1:7" ht="15.75">
      <c r="A107" s="66" t="s">
        <v>0</v>
      </c>
      <c r="B107" s="61" t="s">
        <v>11</v>
      </c>
      <c r="C107" s="61"/>
      <c r="D107" s="61"/>
      <c r="E107" s="61"/>
      <c r="F107" s="61"/>
      <c r="G107" s="61"/>
    </row>
    <row r="108" spans="1:7" ht="15.75">
      <c r="A108" s="66"/>
      <c r="B108" s="61" t="s">
        <v>31</v>
      </c>
      <c r="C108" s="61"/>
      <c r="D108" s="61"/>
      <c r="E108" s="61" t="s">
        <v>32</v>
      </c>
      <c r="F108" s="61"/>
      <c r="G108" s="61"/>
    </row>
    <row r="109" spans="1:7" ht="56.25">
      <c r="A109" s="60" t="s">
        <v>37</v>
      </c>
      <c r="B109" s="9" t="s">
        <v>33</v>
      </c>
      <c r="C109" s="3">
        <v>3583.01</v>
      </c>
      <c r="D109" s="3">
        <v>3583.01</v>
      </c>
      <c r="E109" s="9" t="s">
        <v>26</v>
      </c>
      <c r="F109" s="3">
        <v>4227.96</v>
      </c>
      <c r="G109" s="3">
        <v>4227.96</v>
      </c>
    </row>
    <row r="110" spans="1:7" ht="45">
      <c r="A110" s="60"/>
      <c r="B110" s="9" t="s">
        <v>34</v>
      </c>
      <c r="C110" s="19">
        <f>'[3]Видяево 2019'!$AB$6/'[3]Видяево 2019'!$AB$5</f>
        <v>34.01</v>
      </c>
      <c r="D110" s="19">
        <f>'[3]Видяево 2019'!$AB$6/'[3]Видяево 2019'!$AB$5</f>
        <v>34.01</v>
      </c>
      <c r="E110" s="9" t="s">
        <v>27</v>
      </c>
      <c r="F110" s="19">
        <v>33.21</v>
      </c>
      <c r="G110" s="19">
        <v>34.54</v>
      </c>
    </row>
    <row r="111" spans="1:7" ht="31.5" customHeight="1">
      <c r="A111" s="21" t="s">
        <v>2</v>
      </c>
      <c r="B111" s="18"/>
      <c r="C111" s="18" t="s">
        <v>35</v>
      </c>
      <c r="D111" s="18" t="s">
        <v>36</v>
      </c>
      <c r="E111" s="18"/>
      <c r="F111" s="18" t="s">
        <v>35</v>
      </c>
      <c r="G111" s="18" t="s">
        <v>36</v>
      </c>
    </row>
    <row r="112" spans="1:7" ht="47.25">
      <c r="A112" s="15" t="s">
        <v>3</v>
      </c>
      <c r="B112" s="10"/>
      <c r="C112" s="1"/>
      <c r="D112" s="10"/>
      <c r="E112" s="10"/>
      <c r="F112" s="1"/>
      <c r="G112" s="1"/>
    </row>
    <row r="113" spans="1:7" ht="31.5">
      <c r="A113" s="15" t="s">
        <v>4</v>
      </c>
      <c r="B113" s="17" t="s">
        <v>10</v>
      </c>
      <c r="C113" s="67">
        <f>5483.65</f>
        <v>5483.65</v>
      </c>
      <c r="D113" s="68"/>
      <c r="E113" s="68"/>
      <c r="F113" s="68"/>
      <c r="G113" s="69"/>
    </row>
    <row r="114" spans="1:7" ht="15.75">
      <c r="A114" s="15" t="s">
        <v>5</v>
      </c>
      <c r="B114" s="17" t="s">
        <v>9</v>
      </c>
      <c r="C114" s="22">
        <v>2612.4</v>
      </c>
      <c r="D114" s="58">
        <v>2440.6</v>
      </c>
      <c r="E114" s="58"/>
      <c r="F114" s="22">
        <v>6683.26</v>
      </c>
      <c r="G114" s="22">
        <v>6243.74</v>
      </c>
    </row>
    <row r="115" spans="1:7" ht="94.5">
      <c r="A115" s="15" t="s">
        <v>7</v>
      </c>
      <c r="B115" s="10"/>
      <c r="C115" s="1"/>
      <c r="D115" s="10"/>
      <c r="E115" s="10"/>
      <c r="F115" s="1"/>
      <c r="G115" s="1"/>
    </row>
    <row r="116" spans="1:7" ht="110.25">
      <c r="A116" s="15" t="s">
        <v>6</v>
      </c>
      <c r="B116" s="10"/>
      <c r="C116" s="1"/>
      <c r="D116" s="10"/>
      <c r="E116" s="10"/>
      <c r="F116" s="1"/>
      <c r="G116" s="1"/>
    </row>
    <row r="117" spans="1:7" ht="15.75">
      <c r="A117" s="34"/>
      <c r="B117" s="31"/>
      <c r="C117" s="31"/>
      <c r="D117" s="31"/>
      <c r="E117" s="31"/>
      <c r="F117" s="31"/>
      <c r="G117" s="31"/>
    </row>
    <row r="118" spans="1:7" ht="15.75" hidden="1">
      <c r="A118" s="27" t="s">
        <v>21</v>
      </c>
      <c r="B118" s="27"/>
      <c r="C118" s="35"/>
      <c r="D118" s="35"/>
      <c r="E118" s="35"/>
      <c r="F118" s="35"/>
      <c r="G118" s="35"/>
    </row>
    <row r="119" spans="1:7" ht="15.75" hidden="1">
      <c r="A119" s="27" t="s">
        <v>22</v>
      </c>
      <c r="B119" s="27"/>
      <c r="C119" s="36"/>
      <c r="D119" s="36"/>
      <c r="E119" s="36"/>
      <c r="F119" s="36"/>
      <c r="G119" s="36" t="s">
        <v>23</v>
      </c>
    </row>
  </sheetData>
  <sheetProtection/>
  <mergeCells count="35">
    <mergeCell ref="A107:A108"/>
    <mergeCell ref="B108:D108"/>
    <mergeCell ref="E108:G108"/>
    <mergeCell ref="B107:G107"/>
    <mergeCell ref="C113:G113"/>
    <mergeCell ref="A62:G62"/>
    <mergeCell ref="B63:G63"/>
    <mergeCell ref="A97:A98"/>
    <mergeCell ref="A86:A87"/>
    <mergeCell ref="A64:A65"/>
    <mergeCell ref="A5:G5"/>
    <mergeCell ref="B8:G8"/>
    <mergeCell ref="A7:G7"/>
    <mergeCell ref="B19:G19"/>
    <mergeCell ref="A18:G18"/>
    <mergeCell ref="A31:A32"/>
    <mergeCell ref="A42:A43"/>
    <mergeCell ref="A20:A21"/>
    <mergeCell ref="A9:A10"/>
    <mergeCell ref="B30:G30"/>
    <mergeCell ref="B41:G41"/>
    <mergeCell ref="B52:G52"/>
    <mergeCell ref="A51:G51"/>
    <mergeCell ref="A40:G40"/>
    <mergeCell ref="A29:G29"/>
    <mergeCell ref="A73:G73"/>
    <mergeCell ref="A53:A54"/>
    <mergeCell ref="A109:A110"/>
    <mergeCell ref="A75:A76"/>
    <mergeCell ref="B74:G74"/>
    <mergeCell ref="B85:G85"/>
    <mergeCell ref="B96:G96"/>
    <mergeCell ref="A95:G95"/>
    <mergeCell ref="A84:G84"/>
    <mergeCell ref="A106:G106"/>
  </mergeCells>
  <printOptions/>
  <pageMargins left="0.94" right="0.3937007874015748" top="0.5118110236220472" bottom="0.15748031496062992" header="0.4330708661417323" footer="0.15748031496062992"/>
  <pageSetup fitToHeight="10" horizontalDpi="600" verticalDpi="600" orientation="portrait" paperSize="9" scale="54" r:id="rId1"/>
  <rowBreaks count="3" manualBreakCount="3">
    <brk id="38" max="6" man="1"/>
    <brk id="71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21"/>
  <sheetViews>
    <sheetView tabSelected="1" view="pageBreakPreview" zoomScale="80" zoomScaleNormal="80" zoomScaleSheetLayoutView="80" workbookViewId="0" topLeftCell="A13">
      <selection activeCell="D37" sqref="D37"/>
    </sheetView>
  </sheetViews>
  <sheetFormatPr defaultColWidth="9.00390625" defaultRowHeight="12.75"/>
  <cols>
    <col min="1" max="1" width="64.25390625" style="39" customWidth="1"/>
    <col min="2" max="2" width="15.125" style="39" customWidth="1"/>
    <col min="3" max="12" width="14.00390625" style="39" customWidth="1"/>
    <col min="13" max="16384" width="9.125" style="39" customWidth="1"/>
  </cols>
  <sheetData>
    <row r="1" spans="1:12" ht="15">
      <c r="A1" s="38"/>
      <c r="C1" s="40"/>
      <c r="D1" s="40"/>
      <c r="E1" s="40"/>
      <c r="F1" s="40"/>
      <c r="G1" s="40"/>
      <c r="H1" s="40"/>
      <c r="I1" s="57"/>
      <c r="J1" s="57"/>
      <c r="K1" s="57"/>
      <c r="L1" s="57" t="s">
        <v>13</v>
      </c>
    </row>
    <row r="2" spans="1:12" ht="15">
      <c r="A2" s="38"/>
      <c r="C2" s="40"/>
      <c r="D2" s="40"/>
      <c r="E2" s="40"/>
      <c r="F2" s="40"/>
      <c r="G2" s="40"/>
      <c r="H2" s="40"/>
      <c r="I2" s="57"/>
      <c r="J2" s="57"/>
      <c r="K2" s="57"/>
      <c r="L2" s="57" t="s">
        <v>14</v>
      </c>
    </row>
    <row r="3" spans="1:12" ht="15">
      <c r="A3" s="38"/>
      <c r="C3" s="40"/>
      <c r="D3" s="40"/>
      <c r="E3" s="40"/>
      <c r="F3" s="40"/>
      <c r="G3" s="40"/>
      <c r="H3" s="40"/>
      <c r="I3" s="57"/>
      <c r="J3" s="57"/>
      <c r="K3" s="57"/>
      <c r="L3" s="57" t="s">
        <v>15</v>
      </c>
    </row>
    <row r="4" spans="1:11" ht="15">
      <c r="A4" s="38"/>
      <c r="C4" s="40"/>
      <c r="D4" s="40"/>
      <c r="E4" s="40"/>
      <c r="F4" s="40"/>
      <c r="G4" s="40"/>
      <c r="H4" s="40"/>
      <c r="I4" s="40"/>
      <c r="J4" s="40"/>
      <c r="K4" s="40"/>
    </row>
    <row r="5" spans="1:12" ht="36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5">
      <c r="A7" s="75" t="s">
        <v>29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5.75" customHeight="1">
      <c r="A8" s="41" t="s">
        <v>0</v>
      </c>
      <c r="B8" s="71" t="s">
        <v>11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79.5" customHeight="1">
      <c r="A9" s="72" t="s">
        <v>1</v>
      </c>
      <c r="B9" s="43"/>
      <c r="C9" s="37" t="s">
        <v>41</v>
      </c>
      <c r="D9" s="37" t="s">
        <v>42</v>
      </c>
      <c r="E9" s="37" t="s">
        <v>41</v>
      </c>
      <c r="F9" s="37" t="s">
        <v>42</v>
      </c>
      <c r="G9" s="37" t="s">
        <v>41</v>
      </c>
      <c r="H9" s="37" t="s">
        <v>42</v>
      </c>
      <c r="I9" s="37" t="s">
        <v>41</v>
      </c>
      <c r="J9" s="37" t="s">
        <v>42</v>
      </c>
      <c r="K9" s="37" t="s">
        <v>41</v>
      </c>
      <c r="L9" s="37" t="s">
        <v>42</v>
      </c>
    </row>
    <row r="10" spans="1:12" ht="33.75">
      <c r="A10" s="72"/>
      <c r="B10" s="9" t="s">
        <v>39</v>
      </c>
      <c r="C10" s="44">
        <v>4782.5</v>
      </c>
      <c r="D10" s="44">
        <v>6539.52</v>
      </c>
      <c r="E10" s="44">
        <f>'[1]фин.потр.2020'!$I$14</f>
        <v>4206.825935395545</v>
      </c>
      <c r="F10" s="44">
        <v>5891.59</v>
      </c>
      <c r="G10" s="44">
        <f>'[1]фин.потр.2021'!$I$14</f>
        <v>4228.696768835999</v>
      </c>
      <c r="H10" s="44">
        <v>5948.01</v>
      </c>
      <c r="I10" s="44">
        <f>'[1]фин.потр.2022'!$I$14</f>
        <v>4250.557543013914</v>
      </c>
      <c r="J10" s="44">
        <v>6003.51</v>
      </c>
      <c r="K10" s="44">
        <f>'[1]фин.потр.2023'!$I$14</f>
        <v>4266.851391522268</v>
      </c>
      <c r="L10" s="44">
        <v>6051.38</v>
      </c>
    </row>
    <row r="11" spans="1:12" ht="33.75">
      <c r="A11" s="72"/>
      <c r="B11" s="9" t="s">
        <v>40</v>
      </c>
      <c r="C11" s="45">
        <f>'[1]фин.потр.2019'!$F$14</f>
        <v>12.395000000000001</v>
      </c>
      <c r="D11" s="45">
        <v>14.63</v>
      </c>
      <c r="E11" s="45">
        <f>'[1]фин.потр.2020'!$F$14</f>
        <v>12.74</v>
      </c>
      <c r="F11" s="45">
        <v>15.03</v>
      </c>
      <c r="G11" s="45">
        <f>'[1]фин.потр.2021'!$F$14</f>
        <v>13.115</v>
      </c>
      <c r="H11" s="45">
        <v>15.48</v>
      </c>
      <c r="I11" s="45">
        <f>'[1]фин.потр.2022'!$F$14</f>
        <v>13.47</v>
      </c>
      <c r="J11" s="45">
        <v>15.89</v>
      </c>
      <c r="K11" s="45">
        <f>'[1]фин.потр.2023'!$F$14</f>
        <v>13.860629999999999</v>
      </c>
      <c r="L11" s="45">
        <v>16.36</v>
      </c>
    </row>
    <row r="12" spans="1:12" ht="15">
      <c r="A12" s="46" t="s">
        <v>2</v>
      </c>
      <c r="B12" s="47"/>
      <c r="C12" s="76" t="s">
        <v>17</v>
      </c>
      <c r="D12" s="76"/>
      <c r="E12" s="76" t="s">
        <v>18</v>
      </c>
      <c r="F12" s="76"/>
      <c r="G12" s="76" t="s">
        <v>19</v>
      </c>
      <c r="H12" s="76"/>
      <c r="I12" s="76" t="s">
        <v>20</v>
      </c>
      <c r="J12" s="76"/>
      <c r="K12" s="76" t="s">
        <v>16</v>
      </c>
      <c r="L12" s="76"/>
    </row>
    <row r="13" spans="1:12" ht="45">
      <c r="A13" s="42" t="s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2" ht="30">
      <c r="A14" s="42" t="s">
        <v>4</v>
      </c>
      <c r="B14" s="51" t="s">
        <v>10</v>
      </c>
      <c r="C14" s="74">
        <f>'[1]фин.потр.2019'!$K$14</f>
        <v>182624.82403251913</v>
      </c>
      <c r="D14" s="74"/>
      <c r="E14" s="74">
        <f>'[1]фин.потр.2020'!$K$14</f>
        <v>161519.8324484272</v>
      </c>
      <c r="F14" s="74"/>
      <c r="G14" s="74">
        <f>'[1]фин.потр.2021'!$K$14</f>
        <v>162507.05973492606</v>
      </c>
      <c r="H14" s="74"/>
      <c r="I14" s="74">
        <f>'[1]фин.потр.2022'!$K$14</f>
        <v>163484.3609920306</v>
      </c>
      <c r="J14" s="74"/>
      <c r="K14" s="74">
        <f>'[1]фин.потр.2023'!$K$14</f>
        <v>164272.99670354842</v>
      </c>
      <c r="L14" s="74"/>
    </row>
    <row r="15" spans="1:12" ht="15">
      <c r="A15" s="42" t="s">
        <v>5</v>
      </c>
      <c r="B15" s="51" t="s">
        <v>9</v>
      </c>
      <c r="C15" s="73">
        <f>'[1]фин.потр.2019'!$D$14</f>
        <v>477718</v>
      </c>
      <c r="D15" s="73"/>
      <c r="E15" s="73">
        <f>'[1]фин.потр.2020'!$D$14</f>
        <v>477718</v>
      </c>
      <c r="F15" s="73"/>
      <c r="G15" s="73">
        <f>'[1]фин.потр.2021'!$D$14</f>
        <v>477718</v>
      </c>
      <c r="H15" s="73"/>
      <c r="I15" s="73">
        <f>'[1]фин.потр.2022'!$D$14</f>
        <v>477718</v>
      </c>
      <c r="J15" s="73"/>
      <c r="K15" s="73">
        <f>'[1]фин.потр.2023'!$D$14</f>
        <v>477718</v>
      </c>
      <c r="L15" s="73"/>
    </row>
    <row r="16" spans="1:12" ht="90">
      <c r="A16" s="42" t="s">
        <v>7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ht="105">
      <c r="A17" s="42" t="s">
        <v>6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1" ht="15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5" hidden="1">
      <c r="A20" s="38" t="s">
        <v>21</v>
      </c>
      <c r="B20" s="38"/>
      <c r="C20" s="55"/>
      <c r="D20" s="55"/>
      <c r="E20" s="55"/>
      <c r="F20" s="55"/>
      <c r="G20" s="55"/>
      <c r="H20" s="55"/>
      <c r="I20" s="55"/>
      <c r="J20" s="55"/>
      <c r="K20" s="55"/>
    </row>
    <row r="21" spans="1:12" ht="15" hidden="1">
      <c r="A21" s="38" t="s">
        <v>22</v>
      </c>
      <c r="B21" s="38"/>
      <c r="C21" s="56"/>
      <c r="D21" s="56"/>
      <c r="E21" s="56"/>
      <c r="F21" s="56"/>
      <c r="G21" s="56"/>
      <c r="H21" s="56"/>
      <c r="I21" s="56"/>
      <c r="J21" s="56"/>
      <c r="K21" s="56"/>
      <c r="L21" s="56" t="s">
        <v>23</v>
      </c>
    </row>
  </sheetData>
  <sheetProtection/>
  <mergeCells count="19">
    <mergeCell ref="I15:J15"/>
    <mergeCell ref="K14:L14"/>
    <mergeCell ref="K15:L15"/>
    <mergeCell ref="C12:D12"/>
    <mergeCell ref="E12:F12"/>
    <mergeCell ref="G12:H12"/>
    <mergeCell ref="I12:J12"/>
    <mergeCell ref="K12:L12"/>
    <mergeCell ref="C14:D14"/>
    <mergeCell ref="A5:L5"/>
    <mergeCell ref="B8:L8"/>
    <mergeCell ref="A9:A11"/>
    <mergeCell ref="C15:D15"/>
    <mergeCell ref="E14:F14"/>
    <mergeCell ref="E15:F15"/>
    <mergeCell ref="G14:H14"/>
    <mergeCell ref="G15:H15"/>
    <mergeCell ref="A7:L7"/>
    <mergeCell ref="I14:J14"/>
  </mergeCells>
  <printOptions/>
  <pageMargins left="0.98" right="0.3937007874015748" top="0.67" bottom="0.15748031496062992" header="0.63" footer="0.15748031496062992"/>
  <pageSetup fitToHeight="1" fitToWidth="1" horizontalDpi="600" verticalDpi="600" orientation="landscape" paperSize="9" scale="61" r:id="rId1"/>
  <headerFooter differentFirst="1"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H63"/>
  <sheetViews>
    <sheetView view="pageBreakPreview" zoomScale="80" zoomScaleNormal="80" zoomScaleSheetLayoutView="80" zoomScalePageLayoutView="120" workbookViewId="0" topLeftCell="A49">
      <selection activeCell="T54" sqref="T54"/>
    </sheetView>
  </sheetViews>
  <sheetFormatPr defaultColWidth="9.00390625" defaultRowHeight="12.75"/>
  <cols>
    <col min="1" max="1" width="70.625" style="6" customWidth="1"/>
    <col min="2" max="2" width="19.75390625" style="6" customWidth="1"/>
    <col min="3" max="7" width="13.875" style="6" customWidth="1"/>
    <col min="8" max="16384" width="9.125" style="6" customWidth="1"/>
  </cols>
  <sheetData>
    <row r="1" spans="1:7" ht="15.75">
      <c r="A1" s="5"/>
      <c r="B1" s="7"/>
      <c r="C1" s="7"/>
      <c r="D1" s="7"/>
      <c r="E1" s="7"/>
      <c r="F1" s="7"/>
      <c r="G1" s="7" t="s">
        <v>13</v>
      </c>
    </row>
    <row r="2" spans="1:7" ht="15.75">
      <c r="A2" s="5"/>
      <c r="B2" s="7"/>
      <c r="C2" s="7"/>
      <c r="D2" s="7"/>
      <c r="E2" s="7"/>
      <c r="F2" s="7"/>
      <c r="G2" s="7" t="s">
        <v>14</v>
      </c>
    </row>
    <row r="3" spans="1:7" ht="15.75">
      <c r="A3" s="5"/>
      <c r="B3" s="7"/>
      <c r="C3" s="7"/>
      <c r="D3" s="7"/>
      <c r="E3" s="7"/>
      <c r="F3" s="7"/>
      <c r="G3" s="7" t="s">
        <v>15</v>
      </c>
    </row>
    <row r="4" spans="1:7" ht="15.75">
      <c r="A4" s="5"/>
      <c r="B4" s="7"/>
      <c r="C4" s="7"/>
      <c r="D4" s="7"/>
      <c r="E4" s="7"/>
      <c r="F4" s="7"/>
      <c r="G4" s="7"/>
    </row>
    <row r="5" spans="1:8" s="8" customFormat="1" ht="37.5" customHeight="1">
      <c r="A5" s="77" t="s">
        <v>25</v>
      </c>
      <c r="B5" s="77"/>
      <c r="C5" s="77"/>
      <c r="D5" s="77"/>
      <c r="E5" s="77"/>
      <c r="F5" s="77"/>
      <c r="G5" s="77"/>
      <c r="H5" s="13"/>
    </row>
    <row r="7" spans="1:7" ht="15.75">
      <c r="A7" s="63" t="s">
        <v>52</v>
      </c>
      <c r="B7" s="63"/>
      <c r="C7" s="63"/>
      <c r="D7" s="63"/>
      <c r="E7" s="63"/>
      <c r="F7" s="63"/>
      <c r="G7" s="64"/>
    </row>
    <row r="8" spans="1:7" ht="15.75">
      <c r="A8" s="20" t="s">
        <v>0</v>
      </c>
      <c r="B8" s="61" t="s">
        <v>11</v>
      </c>
      <c r="C8" s="61"/>
      <c r="D8" s="61"/>
      <c r="E8" s="61"/>
      <c r="F8" s="61"/>
      <c r="G8" s="61"/>
    </row>
    <row r="9" spans="1:7" ht="33.75">
      <c r="A9" s="60" t="s">
        <v>1</v>
      </c>
      <c r="B9" s="9" t="s">
        <v>33</v>
      </c>
      <c r="C9" s="3">
        <f>'[2]Фин.потребности 2019'!$I$9</f>
        <v>5171.80620010749</v>
      </c>
      <c r="D9" s="3">
        <f>'[2]Фин.потребности 2020'!$I$9</f>
        <v>5175.433380709014</v>
      </c>
      <c r="E9" s="3">
        <f>'[2]фин.потребности 2021'!$I$9</f>
        <v>5223.807652214931</v>
      </c>
      <c r="F9" s="3">
        <f>'[2]фин.потребности 2022'!$I$9</f>
        <v>5263.170741942889</v>
      </c>
      <c r="G9" s="3">
        <f>'[2]фин.потребности 2023'!$I$9</f>
        <v>5295.296259367196</v>
      </c>
    </row>
    <row r="10" spans="1:7" ht="33.75">
      <c r="A10" s="60"/>
      <c r="B10" s="9" t="s">
        <v>34</v>
      </c>
      <c r="C10" s="19">
        <f>'[2]Фин.потребности 2019'!$F$9</f>
        <v>36.4832</v>
      </c>
      <c r="D10" s="19">
        <f>'[2]Фин.потребности 2020'!$F$9</f>
        <v>37.76011199999999</v>
      </c>
      <c r="E10" s="19">
        <f>'[2]фин.потребности 2021'!$F$9</f>
        <v>39.00619569599999</v>
      </c>
      <c r="F10" s="19">
        <f>'[2]фин.потребности 2022'!$F$9</f>
        <v>40.215387762575986</v>
      </c>
      <c r="G10" s="19">
        <f>'[2]фин.потребности 2023'!$F$9</f>
        <v>41.381634007690685</v>
      </c>
    </row>
    <row r="11" spans="1:7" ht="31.5">
      <c r="A11" s="21" t="s">
        <v>2</v>
      </c>
      <c r="B11" s="16"/>
      <c r="C11" s="18" t="s">
        <v>17</v>
      </c>
      <c r="D11" s="18" t="s">
        <v>18</v>
      </c>
      <c r="E11" s="18" t="s">
        <v>19</v>
      </c>
      <c r="F11" s="18" t="s">
        <v>20</v>
      </c>
      <c r="G11" s="18" t="s">
        <v>16</v>
      </c>
    </row>
    <row r="12" spans="1:7" ht="47.25">
      <c r="A12" s="15" t="s">
        <v>3</v>
      </c>
      <c r="B12" s="10"/>
      <c r="C12" s="1"/>
      <c r="D12" s="1"/>
      <c r="E12" s="1"/>
      <c r="F12" s="1"/>
      <c r="G12" s="1"/>
    </row>
    <row r="13" spans="1:7" ht="31.5">
      <c r="A13" s="15" t="s">
        <v>4</v>
      </c>
      <c r="B13" s="17" t="s">
        <v>10</v>
      </c>
      <c r="C13" s="23">
        <f>'[2]Фин.потребности 2019'!$K$9</f>
        <v>67536.41505389258</v>
      </c>
      <c r="D13" s="23">
        <f>'[2]Фин.потребности 2020'!$K$9</f>
        <v>67767.1224930419</v>
      </c>
      <c r="E13" s="23">
        <f>'[2]фин.потребности 2021'!$K$9</f>
        <v>68531.39679887108</v>
      </c>
      <c r="F13" s="23">
        <f>'[2]фин.потребности 2022'!$K$9</f>
        <v>69181.90635606035</v>
      </c>
      <c r="G13" s="23">
        <f>'[2]фин.потребности 2023'!$K$9</f>
        <v>69739.09177042937</v>
      </c>
    </row>
    <row r="14" spans="1:7" ht="15.75">
      <c r="A14" s="15" t="s">
        <v>5</v>
      </c>
      <c r="B14" s="17" t="s">
        <v>9</v>
      </c>
      <c r="C14" s="2">
        <f>'[2]Фин.потребности 2019'!$D$9</f>
        <v>146518</v>
      </c>
      <c r="D14" s="2">
        <f>'[2]Фин.потребности 2020'!$D$9</f>
        <v>146518</v>
      </c>
      <c r="E14" s="2">
        <f>'[2]фин.потребности 2021'!$D$9</f>
        <v>146518</v>
      </c>
      <c r="F14" s="2">
        <f>'[2]фин.потребности 2022'!$D$9</f>
        <v>146518</v>
      </c>
      <c r="G14" s="2">
        <f>'[2]фин.потребности 2023'!$D$9</f>
        <v>146518</v>
      </c>
    </row>
    <row r="15" spans="1:7" ht="94.5">
      <c r="A15" s="15" t="s">
        <v>7</v>
      </c>
      <c r="B15" s="10"/>
      <c r="C15" s="1"/>
      <c r="D15" s="1"/>
      <c r="E15" s="1"/>
      <c r="F15" s="1"/>
      <c r="G15" s="1"/>
    </row>
    <row r="16" spans="1:7" ht="110.25">
      <c r="A16" s="15" t="s">
        <v>6</v>
      </c>
      <c r="B16" s="10"/>
      <c r="C16" s="1"/>
      <c r="D16" s="1"/>
      <c r="E16" s="1"/>
      <c r="F16" s="1"/>
      <c r="G16" s="1"/>
    </row>
    <row r="17" spans="1:7" ht="15.75">
      <c r="A17"/>
      <c r="B17"/>
      <c r="C17"/>
      <c r="D17"/>
      <c r="E17"/>
      <c r="F17"/>
      <c r="G17"/>
    </row>
    <row r="18" spans="1:7" ht="15.75">
      <c r="A18" s="63" t="s">
        <v>53</v>
      </c>
      <c r="B18" s="63"/>
      <c r="C18" s="63"/>
      <c r="D18" s="63"/>
      <c r="E18" s="63"/>
      <c r="F18" s="63"/>
      <c r="G18" s="64"/>
    </row>
    <row r="19" spans="1:7" ht="15.75">
      <c r="A19" s="20" t="s">
        <v>0</v>
      </c>
      <c r="B19" s="61" t="s">
        <v>11</v>
      </c>
      <c r="C19" s="61"/>
      <c r="D19" s="61"/>
      <c r="E19" s="61"/>
      <c r="F19" s="61"/>
      <c r="G19" s="61"/>
    </row>
    <row r="20" spans="1:7" ht="33.75">
      <c r="A20" s="60" t="s">
        <v>1</v>
      </c>
      <c r="B20" s="9" t="s">
        <v>33</v>
      </c>
      <c r="C20" s="3">
        <f>'[2]Фин.потребности 2019'!$I$10</f>
        <v>4127.784209872275</v>
      </c>
      <c r="D20" s="3">
        <f>'[2]Фин.потребности 2020'!$I$10</f>
        <v>4043.8860636010404</v>
      </c>
      <c r="E20" s="3">
        <f>'[2]фин.потребности 2021'!$I$10</f>
        <v>4070.9671126787275</v>
      </c>
      <c r="F20" s="3">
        <f>'[2]фин.потребности 2022'!$I$10</f>
        <v>4091.6598292573763</v>
      </c>
      <c r="G20" s="3">
        <f>'[2]фин.потребности 2023'!$I$10</f>
        <v>4106.797087333967</v>
      </c>
    </row>
    <row r="21" spans="1:7" ht="33.75">
      <c r="A21" s="60"/>
      <c r="B21" s="9" t="s">
        <v>34</v>
      </c>
      <c r="C21" s="19">
        <f>'[2]Фин.потребности 2019'!$F$10</f>
        <v>33.56080000000001</v>
      </c>
      <c r="D21" s="19">
        <f>'[2]Фин.потребности 2020'!$F$10</f>
        <v>34.735428000000006</v>
      </c>
      <c r="E21" s="19">
        <f>'[2]фин.потребности 2021'!$F$10</f>
        <v>35.881697124000006</v>
      </c>
      <c r="F21" s="19">
        <f>'[2]фин.потребности 2022'!$F$10</f>
        <v>36.994029734844005</v>
      </c>
      <c r="G21" s="19">
        <f>'[2]фин.потребности 2023'!$F$10</f>
        <v>38.06685659715448</v>
      </c>
    </row>
    <row r="22" spans="1:7" ht="31.5">
      <c r="A22" s="21" t="s">
        <v>2</v>
      </c>
      <c r="B22" s="16"/>
      <c r="C22" s="18" t="s">
        <v>17</v>
      </c>
      <c r="D22" s="18" t="s">
        <v>18</v>
      </c>
      <c r="E22" s="18" t="s">
        <v>19</v>
      </c>
      <c r="F22" s="18" t="s">
        <v>20</v>
      </c>
      <c r="G22" s="18" t="s">
        <v>16</v>
      </c>
    </row>
    <row r="23" spans="1:7" ht="47.25">
      <c r="A23" s="15" t="s">
        <v>3</v>
      </c>
      <c r="B23" s="10"/>
      <c r="C23" s="1"/>
      <c r="D23" s="1"/>
      <c r="E23" s="1"/>
      <c r="F23" s="1"/>
      <c r="G23" s="1"/>
    </row>
    <row r="24" spans="1:7" ht="31.5">
      <c r="A24" s="15" t="s">
        <v>4</v>
      </c>
      <c r="B24" s="17" t="s">
        <v>10</v>
      </c>
      <c r="C24" s="23">
        <f>'[2]Фин.потребности 2019'!$K$10</f>
        <v>165654.7512468645</v>
      </c>
      <c r="D24" s="23">
        <f>'[2]Фин.потребности 2020'!$K$10</f>
        <v>163146.60068006944</v>
      </c>
      <c r="E24" s="23">
        <f>'[2]фин.потребности 2021'!$K$10</f>
        <v>164661.7573978816</v>
      </c>
      <c r="F24" s="23">
        <f>'[2]фин.потребности 2022'!$K$10</f>
        <v>165928.86718138558</v>
      </c>
      <c r="G24" s="23">
        <f>'[2]фин.потребности 2023'!$K$10</f>
        <v>166975.64651330176</v>
      </c>
    </row>
    <row r="25" spans="1:7" ht="15.75">
      <c r="A25" s="15" t="s">
        <v>5</v>
      </c>
      <c r="B25" s="17" t="s">
        <v>9</v>
      </c>
      <c r="C25" s="2">
        <f>'[2]Фин.потребности 2019'!$D$10</f>
        <v>462537</v>
      </c>
      <c r="D25" s="2">
        <f>'[2]Фин.потребности 2020'!$D$10</f>
        <v>462537</v>
      </c>
      <c r="E25" s="2">
        <f>'[2]фин.потребности 2021'!$D$10</f>
        <v>462537</v>
      </c>
      <c r="F25" s="2">
        <f>'[2]фин.потребности 2022'!$D$10</f>
        <v>462537</v>
      </c>
      <c r="G25" s="2">
        <f>'[2]фин.потребности 2023'!$D$10</f>
        <v>462537</v>
      </c>
    </row>
    <row r="26" spans="1:7" ht="94.5">
      <c r="A26" s="15" t="s">
        <v>7</v>
      </c>
      <c r="B26" s="10"/>
      <c r="C26" s="1"/>
      <c r="D26" s="1"/>
      <c r="E26" s="1"/>
      <c r="F26" s="1"/>
      <c r="G26" s="1"/>
    </row>
    <row r="27" spans="1:7" ht="110.25">
      <c r="A27" s="15" t="s">
        <v>6</v>
      </c>
      <c r="B27" s="10"/>
      <c r="C27" s="1"/>
      <c r="D27" s="1"/>
      <c r="E27" s="1"/>
      <c r="F27" s="1"/>
      <c r="G27" s="1"/>
    </row>
    <row r="28" spans="1:7" ht="15.75">
      <c r="A28" s="24"/>
      <c r="B28" s="25"/>
      <c r="C28" s="26"/>
      <c r="D28" s="1"/>
      <c r="E28" s="1"/>
      <c r="F28" s="1"/>
      <c r="G28" s="1"/>
    </row>
    <row r="29" spans="1:7" ht="15.75">
      <c r="A29" s="63" t="s">
        <v>54</v>
      </c>
      <c r="B29" s="63"/>
      <c r="C29" s="63"/>
      <c r="D29" s="63"/>
      <c r="E29" s="63"/>
      <c r="F29" s="63"/>
      <c r="G29" s="64"/>
    </row>
    <row r="30" spans="1:7" ht="15.75">
      <c r="A30" s="20" t="s">
        <v>0</v>
      </c>
      <c r="B30" s="61" t="s">
        <v>11</v>
      </c>
      <c r="C30" s="61"/>
      <c r="D30" s="61"/>
      <c r="E30" s="61"/>
      <c r="F30" s="61"/>
      <c r="G30" s="61"/>
    </row>
    <row r="31" spans="1:7" ht="33.75">
      <c r="A31" s="60" t="s">
        <v>1</v>
      </c>
      <c r="B31" s="9" t="s">
        <v>33</v>
      </c>
      <c r="C31" s="3">
        <f>'[2]Фин.потребности 2019'!$I$11</f>
        <v>3933.5166275018482</v>
      </c>
      <c r="D31" s="3">
        <f>'[2]Фин.потребности 2020'!$I$11</f>
        <v>3528.7174646162903</v>
      </c>
      <c r="E31" s="3">
        <f>'[2]фин.потребности 2021'!$I$11</f>
        <v>3536.7693649761777</v>
      </c>
      <c r="F31" s="3">
        <f>'[2]фин.потребности 2022'!$I$11</f>
        <v>3543.3418516128454</v>
      </c>
      <c r="G31" s="3">
        <f>'[2]фин.потребности 2023'!$I$11</f>
        <v>3545.048677110087</v>
      </c>
    </row>
    <row r="32" spans="1:7" ht="33.75">
      <c r="A32" s="60"/>
      <c r="B32" s="9" t="s">
        <v>34</v>
      </c>
      <c r="C32" s="19">
        <f>'[2]Фин.потребности 2019'!$F$11</f>
        <v>13.014723120837298</v>
      </c>
      <c r="D32" s="19">
        <f>'[2]Фин.потребности 2020'!$F$11</f>
        <v>13.34</v>
      </c>
      <c r="E32" s="19">
        <f>'[2]фин.потребности 2021'!$F$11</f>
        <v>13.780219999999998</v>
      </c>
      <c r="F32" s="19">
        <f>'[2]фин.потребности 2022'!$F$11</f>
        <v>14.207406819999997</v>
      </c>
      <c r="G32" s="19">
        <f>'[2]фин.потребности 2023'!$F$11</f>
        <v>14.619421617779999</v>
      </c>
    </row>
    <row r="33" spans="1:7" ht="31.5">
      <c r="A33" s="21" t="s">
        <v>2</v>
      </c>
      <c r="B33" s="16"/>
      <c r="C33" s="18" t="s">
        <v>17</v>
      </c>
      <c r="D33" s="18" t="s">
        <v>18</v>
      </c>
      <c r="E33" s="18" t="s">
        <v>19</v>
      </c>
      <c r="F33" s="18" t="s">
        <v>20</v>
      </c>
      <c r="G33" s="18" t="s">
        <v>16</v>
      </c>
    </row>
    <row r="34" spans="1:7" ht="47.25">
      <c r="A34" s="15" t="s">
        <v>3</v>
      </c>
      <c r="B34" s="10"/>
      <c r="C34" s="1"/>
      <c r="D34" s="1"/>
      <c r="E34" s="1"/>
      <c r="F34" s="1"/>
      <c r="G34" s="1"/>
    </row>
    <row r="35" spans="1:7" ht="31.5">
      <c r="A35" s="15" t="s">
        <v>4</v>
      </c>
      <c r="B35" s="17" t="s">
        <v>10</v>
      </c>
      <c r="C35" s="23">
        <f>'[2]Фин.потребности 2019'!$K$11</f>
        <v>68924.13707323151</v>
      </c>
      <c r="D35" s="23">
        <f>'[2]Фин.потребности 2020'!$K$11</f>
        <v>62173.890181602954</v>
      </c>
      <c r="E35" s="23">
        <f>'[2]фин.потребности 2021'!$K$11</f>
        <v>62400.13529444381</v>
      </c>
      <c r="F35" s="23">
        <f>'[2]фин.потребности 2022'!$K$11</f>
        <v>62598.78201687721</v>
      </c>
      <c r="G35" s="23">
        <f>'[2]фин.потребности 2023'!$K$11</f>
        <v>62712.36215999835</v>
      </c>
    </row>
    <row r="36" spans="1:7" ht="15.75">
      <c r="A36" s="15" t="s">
        <v>5</v>
      </c>
      <c r="B36" s="17" t="s">
        <v>9</v>
      </c>
      <c r="C36" s="2">
        <f>'[2]Фин.потребности 2019'!$D$11</f>
        <v>205904</v>
      </c>
      <c r="D36" s="2">
        <f>'[2]Фин.потребности 2020'!$D$11</f>
        <v>205904</v>
      </c>
      <c r="E36" s="2">
        <f>'[2]фин.потребности 2021'!$D$11</f>
        <v>205904</v>
      </c>
      <c r="F36" s="2">
        <f>'[2]фин.потребности 2022'!$D$11</f>
        <v>205904</v>
      </c>
      <c r="G36" s="2">
        <f>'[2]фин.потребности 2023'!$D$11</f>
        <v>205904</v>
      </c>
    </row>
    <row r="37" spans="1:7" ht="94.5">
      <c r="A37" s="15" t="s">
        <v>7</v>
      </c>
      <c r="B37" s="10"/>
      <c r="C37" s="1"/>
      <c r="D37" s="1"/>
      <c r="E37" s="1"/>
      <c r="F37" s="1"/>
      <c r="G37" s="1"/>
    </row>
    <row r="38" spans="1:7" ht="110.25">
      <c r="A38" s="15" t="s">
        <v>6</v>
      </c>
      <c r="B38" s="10"/>
      <c r="C38" s="1"/>
      <c r="D38" s="1"/>
      <c r="E38" s="1"/>
      <c r="F38" s="1"/>
      <c r="G38" s="1"/>
    </row>
    <row r="39" spans="1:7" ht="15.75">
      <c r="A39" s="24"/>
      <c r="B39" s="25"/>
      <c r="C39" s="26"/>
      <c r="D39" s="1"/>
      <c r="E39" s="1"/>
      <c r="F39" s="1"/>
      <c r="G39" s="1"/>
    </row>
    <row r="40" spans="1:7" ht="15.75">
      <c r="A40" s="63" t="s">
        <v>55</v>
      </c>
      <c r="B40" s="63"/>
      <c r="C40" s="63"/>
      <c r="D40" s="63"/>
      <c r="E40" s="63"/>
      <c r="F40" s="63"/>
      <c r="G40" s="64"/>
    </row>
    <row r="41" spans="1:7" ht="15.75">
      <c r="A41" s="20" t="s">
        <v>0</v>
      </c>
      <c r="B41" s="61" t="s">
        <v>11</v>
      </c>
      <c r="C41" s="61"/>
      <c r="D41" s="61"/>
      <c r="E41" s="61"/>
      <c r="F41" s="61"/>
      <c r="G41" s="61"/>
    </row>
    <row r="42" spans="1:7" ht="33.75">
      <c r="A42" s="60" t="s">
        <v>1</v>
      </c>
      <c r="B42" s="9" t="s">
        <v>33</v>
      </c>
      <c r="C42" s="3">
        <f>'[2]Фин.потребности 2019'!$I$12</f>
        <v>5104.362729924641</v>
      </c>
      <c r="D42" s="3">
        <f>'[2]Фин.потребности 2020'!$I$12</f>
        <v>4614.068519258182</v>
      </c>
      <c r="E42" s="3">
        <f>'[2]фин.потребности 2021'!$I$12</f>
        <v>4630.976649798128</v>
      </c>
      <c r="F42" s="3">
        <f>'[2]фин.потребности 2022'!$I$12</f>
        <v>4645.649105699561</v>
      </c>
      <c r="G42" s="3">
        <f>'[2]фин.потребности 2023'!$I$12</f>
        <v>4653.914411521948</v>
      </c>
    </row>
    <row r="43" spans="1:7" ht="33.75">
      <c r="A43" s="60"/>
      <c r="B43" s="9" t="s">
        <v>34</v>
      </c>
      <c r="C43" s="19">
        <f>'[2]Фин.потребности 2019'!$F$12</f>
        <v>13.014723120837298</v>
      </c>
      <c r="D43" s="19">
        <f>'[2]Фин.потребности 2020'!$F$12</f>
        <v>13.34</v>
      </c>
      <c r="E43" s="19">
        <f>'[2]фин.потребности 2021'!$F$12</f>
        <v>13.780219999999998</v>
      </c>
      <c r="F43" s="19">
        <f>'[2]фин.потребности 2022'!$F$12</f>
        <v>14.207406819999997</v>
      </c>
      <c r="G43" s="19">
        <f>'[2]фин.потребности 2023'!$F$12</f>
        <v>14.619421617779999</v>
      </c>
    </row>
    <row r="44" spans="1:7" ht="31.5">
      <c r="A44" s="21" t="s">
        <v>2</v>
      </c>
      <c r="B44" s="16"/>
      <c r="C44" s="18" t="s">
        <v>17</v>
      </c>
      <c r="D44" s="18" t="s">
        <v>18</v>
      </c>
      <c r="E44" s="18" t="s">
        <v>19</v>
      </c>
      <c r="F44" s="18" t="s">
        <v>20</v>
      </c>
      <c r="G44" s="18" t="s">
        <v>16</v>
      </c>
    </row>
    <row r="45" spans="1:7" ht="47.25">
      <c r="A45" s="15" t="s">
        <v>3</v>
      </c>
      <c r="B45" s="10"/>
      <c r="C45" s="1"/>
      <c r="D45" s="1"/>
      <c r="E45" s="1"/>
      <c r="F45" s="1"/>
      <c r="G45" s="1"/>
    </row>
    <row r="46" spans="1:7" ht="31.5">
      <c r="A46" s="15" t="s">
        <v>4</v>
      </c>
      <c r="B46" s="17" t="s">
        <v>10</v>
      </c>
      <c r="C46" s="23">
        <f>'[2]Фин.потребности 2019'!$K$12</f>
        <v>327427.89079264796</v>
      </c>
      <c r="D46" s="23">
        <f>'[2]Фин.потребности 2020'!$K$12</f>
        <v>297112.58692645805</v>
      </c>
      <c r="E46" s="23">
        <f>'[2]фин.потребности 2021'!$K$12</f>
        <v>298483.3971537516</v>
      </c>
      <c r="F46" s="23">
        <f>'[2]фин.потребности 2022'!$K$12</f>
        <v>299705.51127403986</v>
      </c>
      <c r="G46" s="23">
        <f>'[2]фин.потребности 2023'!$K$12</f>
        <v>300517.4672877901</v>
      </c>
    </row>
    <row r="47" spans="1:7" ht="15.75">
      <c r="A47" s="15" t="s">
        <v>5</v>
      </c>
      <c r="B47" s="17" t="s">
        <v>9</v>
      </c>
      <c r="C47" s="2">
        <f>'[2]Фин.потребности 2019'!$D$12</f>
        <v>720734</v>
      </c>
      <c r="D47" s="2">
        <f>'[2]Фин.потребности 2020'!$D$12</f>
        <v>720734</v>
      </c>
      <c r="E47" s="2">
        <f>'[2]фин.потребности 2021'!$D$12</f>
        <v>720734</v>
      </c>
      <c r="F47" s="2">
        <f>'[2]фин.потребности 2022'!$D$12</f>
        <v>720734</v>
      </c>
      <c r="G47" s="2">
        <f>'[2]фин.потребности 2023'!$D$12</f>
        <v>720734</v>
      </c>
    </row>
    <row r="48" spans="1:7" ht="94.5">
      <c r="A48" s="15" t="s">
        <v>7</v>
      </c>
      <c r="B48" s="10"/>
      <c r="C48" s="1"/>
      <c r="D48" s="1"/>
      <c r="E48" s="1"/>
      <c r="F48" s="1"/>
      <c r="G48" s="1"/>
    </row>
    <row r="49" spans="1:7" ht="110.25">
      <c r="A49" s="15" t="s">
        <v>6</v>
      </c>
      <c r="B49" s="10"/>
      <c r="C49" s="1"/>
      <c r="D49" s="1"/>
      <c r="E49" s="1"/>
      <c r="F49" s="1"/>
      <c r="G49" s="1"/>
    </row>
    <row r="50" spans="1:7" ht="15.75">
      <c r="A50" s="24"/>
      <c r="B50" s="25"/>
      <c r="C50" s="26"/>
      <c r="D50" s="1"/>
      <c r="E50" s="1"/>
      <c r="F50" s="1"/>
      <c r="G50" s="1"/>
    </row>
    <row r="51" spans="1:7" ht="15.75">
      <c r="A51" s="63" t="s">
        <v>56</v>
      </c>
      <c r="B51" s="63"/>
      <c r="C51" s="63"/>
      <c r="D51" s="63"/>
      <c r="E51" s="63"/>
      <c r="F51" s="63"/>
      <c r="G51" s="64"/>
    </row>
    <row r="52" spans="1:7" ht="15.75">
      <c r="A52" s="20" t="s">
        <v>0</v>
      </c>
      <c r="B52" s="61" t="s">
        <v>11</v>
      </c>
      <c r="C52" s="61"/>
      <c r="D52" s="61"/>
      <c r="E52" s="61"/>
      <c r="F52" s="61"/>
      <c r="G52" s="61"/>
    </row>
    <row r="53" spans="1:7" ht="33.75">
      <c r="A53" s="60" t="s">
        <v>1</v>
      </c>
      <c r="B53" s="9" t="s">
        <v>33</v>
      </c>
      <c r="C53" s="3">
        <f>'[2]Фин.потребности 2019'!$I$13</f>
        <v>6495.335546716386</v>
      </c>
      <c r="D53" s="3">
        <f>'[2]Фин.потребности 2020'!$I$13</f>
        <v>4720.9887226341625</v>
      </c>
      <c r="E53" s="3">
        <f>'[2]фин.потребности 2021'!$I$13</f>
        <v>4620.394643571264</v>
      </c>
      <c r="F53" s="3">
        <f>'[2]фин.потребности 2022'!$I$13</f>
        <v>4635.046739974369</v>
      </c>
      <c r="G53" s="3">
        <f>'[2]фин.потребности 2023'!$I$13</f>
        <v>4646.965639279516</v>
      </c>
    </row>
    <row r="54" spans="1:7" ht="33.75">
      <c r="A54" s="60"/>
      <c r="B54" s="9" t="s">
        <v>34</v>
      </c>
      <c r="C54" s="19">
        <f>'[2]Фин.потребности 2019'!$F$13</f>
        <v>37.6688</v>
      </c>
      <c r="D54" s="19">
        <f>'[2]Фин.потребности 2020'!$F$13</f>
        <v>38.987207999999995</v>
      </c>
      <c r="E54" s="19">
        <f>'[2]фин.потребности 2021'!$F$13</f>
        <v>40.27378586399998</v>
      </c>
      <c r="F54" s="19">
        <f>'[2]фин.потребности 2022'!$F$13</f>
        <v>41.52227322578398</v>
      </c>
      <c r="G54" s="19">
        <f>'[2]фин.потребности 2023'!$F$13</f>
        <v>42.72641914933172</v>
      </c>
    </row>
    <row r="55" spans="1:7" ht="31.5">
      <c r="A55" s="21" t="s">
        <v>2</v>
      </c>
      <c r="B55" s="16"/>
      <c r="C55" s="18" t="s">
        <v>17</v>
      </c>
      <c r="D55" s="18" t="s">
        <v>18</v>
      </c>
      <c r="E55" s="18" t="s">
        <v>19</v>
      </c>
      <c r="F55" s="18" t="s">
        <v>20</v>
      </c>
      <c r="G55" s="18" t="s">
        <v>16</v>
      </c>
    </row>
    <row r="56" spans="1:7" ht="47.25">
      <c r="A56" s="15" t="s">
        <v>3</v>
      </c>
      <c r="B56" s="10"/>
      <c r="C56" s="1"/>
      <c r="D56" s="1"/>
      <c r="E56" s="1"/>
      <c r="F56" s="1"/>
      <c r="G56" s="1"/>
    </row>
    <row r="57" spans="1:7" ht="31.5">
      <c r="A57" s="15" t="s">
        <v>4</v>
      </c>
      <c r="B57" s="17" t="s">
        <v>10</v>
      </c>
      <c r="C57" s="23">
        <f>'[2]Фин.потребности 2019'!$K$13</f>
        <v>142925.20833717936</v>
      </c>
      <c r="D57" s="23">
        <f>'[2]Фин.потребности 2020'!$K$13</f>
        <v>106889.0741133896</v>
      </c>
      <c r="E57" s="23">
        <f>'[2]фин.потребности 2021'!$K$13</f>
        <v>105159.97329406622</v>
      </c>
      <c r="F57" s="23">
        <f>'[2]фин.потребности 2022'!$K$13</f>
        <v>105783.78248618128</v>
      </c>
      <c r="G57" s="23">
        <f>'[2]фин.потребности 2023'!$K$13</f>
        <v>106340.06933220896</v>
      </c>
    </row>
    <row r="58" spans="1:7" ht="15.75">
      <c r="A58" s="15" t="s">
        <v>5</v>
      </c>
      <c r="B58" s="17" t="s">
        <v>9</v>
      </c>
      <c r="C58" s="2">
        <f>'[2]Фин.потребности 2019'!$D$13</f>
        <v>259043</v>
      </c>
      <c r="D58" s="2">
        <f>'[2]Фин.потребности 2020'!$D$13</f>
        <v>259043</v>
      </c>
      <c r="E58" s="2">
        <f>'[2]фин.потребности 2021'!$D$13</f>
        <v>259043</v>
      </c>
      <c r="F58" s="2">
        <f>'[2]фин.потребности 2022'!$D$13</f>
        <v>259043</v>
      </c>
      <c r="G58" s="2">
        <f>'[2]фин.потребности 2023'!$D$13</f>
        <v>259043</v>
      </c>
    </row>
    <row r="59" spans="1:7" ht="94.5">
      <c r="A59" s="15" t="s">
        <v>7</v>
      </c>
      <c r="B59" s="10"/>
      <c r="C59" s="1"/>
      <c r="D59" s="1"/>
      <c r="E59" s="1"/>
      <c r="F59" s="1"/>
      <c r="G59" s="1"/>
    </row>
    <row r="60" spans="1:7" ht="110.25">
      <c r="A60" s="15" t="s">
        <v>6</v>
      </c>
      <c r="B60" s="10"/>
      <c r="C60" s="1"/>
      <c r="D60" s="1"/>
      <c r="E60" s="1"/>
      <c r="F60" s="1"/>
      <c r="G60" s="1"/>
    </row>
    <row r="61" spans="1:7" ht="15.75">
      <c r="A61" s="14"/>
      <c r="B61" s="4"/>
      <c r="C61" s="4"/>
      <c r="D61" s="4"/>
      <c r="E61" s="4"/>
      <c r="F61" s="4"/>
      <c r="G61" s="4"/>
    </row>
    <row r="62" spans="1:7" ht="15.75">
      <c r="A62" s="5"/>
      <c r="B62" s="5"/>
      <c r="C62" s="11"/>
      <c r="D62" s="11"/>
      <c r="E62" s="11"/>
      <c r="F62" s="11"/>
      <c r="G62" s="11"/>
    </row>
    <row r="63" spans="1:7" ht="15.75">
      <c r="A63" s="5"/>
      <c r="B63" s="5"/>
      <c r="C63" s="12"/>
      <c r="D63" s="12"/>
      <c r="E63" s="12"/>
      <c r="F63" s="12"/>
      <c r="G63" s="12"/>
    </row>
  </sheetData>
  <sheetProtection/>
  <mergeCells count="16">
    <mergeCell ref="B52:G52"/>
    <mergeCell ref="A7:G7"/>
    <mergeCell ref="A18:G18"/>
    <mergeCell ref="A29:G29"/>
    <mergeCell ref="A40:G40"/>
    <mergeCell ref="A51:G51"/>
    <mergeCell ref="A5:G5"/>
    <mergeCell ref="B8:G8"/>
    <mergeCell ref="A9:A10"/>
    <mergeCell ref="A42:A43"/>
    <mergeCell ref="A31:A32"/>
    <mergeCell ref="A53:A54"/>
    <mergeCell ref="A20:A21"/>
    <mergeCell ref="B19:G19"/>
    <mergeCell ref="B30:G30"/>
    <mergeCell ref="B41:G41"/>
  </mergeCells>
  <printOptions/>
  <pageMargins left="0.9448818897637796" right="0.2755905511811024" top="0.26" bottom="0.1968503937007874" header="0.1968503937007874" footer="0.15748031496062992"/>
  <pageSetup fitToHeight="8" fitToWidth="1" horizontalDpi="600" verticalDpi="600" orientation="portrait" paperSize="9" scale="57" r:id="rId1"/>
  <rowBreaks count="2" manualBreakCount="2">
    <brk id="17" max="6" man="1"/>
    <brk id="39" max="6" man="1"/>
  </rowBreaks>
  <colBreaks count="1" manualBreakCount="1">
    <brk id="7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L18"/>
  <sheetViews>
    <sheetView view="pageBreakPreview" zoomScale="80" zoomScaleNormal="80" zoomScaleSheetLayoutView="80" workbookViewId="0" topLeftCell="A1">
      <selection activeCell="A16" sqref="A16"/>
    </sheetView>
  </sheetViews>
  <sheetFormatPr defaultColWidth="9.00390625" defaultRowHeight="12.75"/>
  <cols>
    <col min="1" max="1" width="64.25390625" style="39" customWidth="1"/>
    <col min="2" max="2" width="14.625" style="39" customWidth="1"/>
    <col min="3" max="12" width="14.00390625" style="39" customWidth="1"/>
    <col min="13" max="16384" width="9.125" style="39" customWidth="1"/>
  </cols>
  <sheetData>
    <row r="1" spans="1:12" ht="15">
      <c r="A1" s="38"/>
      <c r="C1" s="40"/>
      <c r="D1" s="40"/>
      <c r="E1" s="40"/>
      <c r="F1" s="40"/>
      <c r="G1" s="40"/>
      <c r="H1" s="40"/>
      <c r="I1" s="57"/>
      <c r="J1" s="57"/>
      <c r="K1" s="57"/>
      <c r="L1" s="57" t="s">
        <v>13</v>
      </c>
    </row>
    <row r="2" spans="1:12" ht="15">
      <c r="A2" s="38"/>
      <c r="C2" s="40"/>
      <c r="D2" s="40"/>
      <c r="E2" s="40"/>
      <c r="F2" s="40"/>
      <c r="G2" s="40"/>
      <c r="H2" s="40"/>
      <c r="I2" s="57"/>
      <c r="J2" s="57"/>
      <c r="K2" s="57"/>
      <c r="L2" s="57" t="s">
        <v>14</v>
      </c>
    </row>
    <row r="3" spans="1:12" ht="15">
      <c r="A3" s="38"/>
      <c r="C3" s="40"/>
      <c r="D3" s="40"/>
      <c r="E3" s="40"/>
      <c r="F3" s="40"/>
      <c r="G3" s="40"/>
      <c r="H3" s="40"/>
      <c r="I3" s="57"/>
      <c r="J3" s="57"/>
      <c r="K3" s="57"/>
      <c r="L3" s="57" t="s">
        <v>15</v>
      </c>
    </row>
    <row r="4" spans="1:11" ht="15">
      <c r="A4" s="38"/>
      <c r="C4" s="40"/>
      <c r="D4" s="40"/>
      <c r="E4" s="40"/>
      <c r="F4" s="40"/>
      <c r="G4" s="40"/>
      <c r="H4" s="40"/>
      <c r="I4" s="40"/>
      <c r="J4" s="40"/>
      <c r="K4" s="40"/>
    </row>
    <row r="5" spans="1:12" ht="36" customHeight="1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5">
      <c r="A7" s="75" t="s">
        <v>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5.75" customHeight="1">
      <c r="A8" s="41" t="s">
        <v>0</v>
      </c>
      <c r="B8" s="71" t="s">
        <v>11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90.75" customHeight="1">
      <c r="A9" s="72" t="s">
        <v>1</v>
      </c>
      <c r="B9" s="43"/>
      <c r="C9" s="37" t="s">
        <v>43</v>
      </c>
      <c r="D9" s="37" t="s">
        <v>42</v>
      </c>
      <c r="E9" s="37" t="s">
        <v>43</v>
      </c>
      <c r="F9" s="37" t="s">
        <v>42</v>
      </c>
      <c r="G9" s="37" t="s">
        <v>43</v>
      </c>
      <c r="H9" s="37" t="s">
        <v>42</v>
      </c>
      <c r="I9" s="37" t="s">
        <v>43</v>
      </c>
      <c r="J9" s="37" t="s">
        <v>42</v>
      </c>
      <c r="K9" s="37" t="s">
        <v>43</v>
      </c>
      <c r="L9" s="37" t="s">
        <v>42</v>
      </c>
    </row>
    <row r="10" spans="1:12" ht="33.75">
      <c r="A10" s="72"/>
      <c r="B10" s="9" t="s">
        <v>39</v>
      </c>
      <c r="C10" s="3">
        <f>'[2]Фин.потребности 2019'!$I$8</f>
        <v>3774.788525857273</v>
      </c>
      <c r="D10" s="3">
        <v>5350.38</v>
      </c>
      <c r="E10" s="3">
        <f>'[2]Фин.потребности 2020'!$I$8</f>
        <v>3703.8791485655693</v>
      </c>
      <c r="F10" s="3">
        <v>5298.07</v>
      </c>
      <c r="G10" s="3">
        <f>'[2]фин.потребности 2021'!$I$8</f>
        <v>3725.733211460729</v>
      </c>
      <c r="H10" s="44">
        <v>5354.47</v>
      </c>
      <c r="I10" s="3">
        <f>'[2]фин.потребности 2022'!$I$8</f>
        <v>3740.2029068548854</v>
      </c>
      <c r="J10" s="44">
        <v>5401.24</v>
      </c>
      <c r="K10" s="3">
        <f>'[2]фин.потребности 2023'!$I$8</f>
        <v>3750.4353507925853</v>
      </c>
      <c r="L10" s="44">
        <v>5441.96</v>
      </c>
    </row>
    <row r="11" spans="1:12" ht="33.75">
      <c r="A11" s="72"/>
      <c r="B11" s="9" t="s">
        <v>40</v>
      </c>
      <c r="C11" s="19">
        <f>'[2]Фин.потребности 2019'!$F$8</f>
        <v>25.01</v>
      </c>
      <c r="D11" s="19">
        <v>29.51</v>
      </c>
      <c r="E11" s="19">
        <f>'[2]Фин.потребности 2020'!$F$8</f>
        <v>25.77085128881099</v>
      </c>
      <c r="F11" s="19">
        <v>30.41</v>
      </c>
      <c r="G11" s="19">
        <f>'[2]фин.потребности 2021'!$F$8</f>
        <v>26.65</v>
      </c>
      <c r="H11" s="45">
        <v>31.45</v>
      </c>
      <c r="I11" s="19">
        <f>'[2]фин.потребности 2022'!$F$8</f>
        <v>27.479191224931736</v>
      </c>
      <c r="J11" s="45">
        <v>32.43</v>
      </c>
      <c r="K11" s="19">
        <f>'[2]фин.потребности 2023'!$F$8</f>
        <v>29.29563</v>
      </c>
      <c r="L11" s="45">
        <v>34.57</v>
      </c>
    </row>
    <row r="12" spans="1:12" ht="15">
      <c r="A12" s="46" t="s">
        <v>2</v>
      </c>
      <c r="B12" s="47"/>
      <c r="C12" s="76" t="s">
        <v>17</v>
      </c>
      <c r="D12" s="76"/>
      <c r="E12" s="76" t="s">
        <v>18</v>
      </c>
      <c r="F12" s="76"/>
      <c r="G12" s="76" t="s">
        <v>19</v>
      </c>
      <c r="H12" s="76"/>
      <c r="I12" s="76" t="s">
        <v>20</v>
      </c>
      <c r="J12" s="76"/>
      <c r="K12" s="76" t="s">
        <v>16</v>
      </c>
      <c r="L12" s="76"/>
    </row>
    <row r="13" spans="1:12" ht="45">
      <c r="A13" s="42" t="s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2" ht="30">
      <c r="A14" s="42" t="s">
        <v>4</v>
      </c>
      <c r="B14" s="51" t="s">
        <v>10</v>
      </c>
      <c r="C14" s="67">
        <f>'[2]Фин.потребности 2019'!$K$8</f>
        <v>723644.9939436823</v>
      </c>
      <c r="D14" s="69"/>
      <c r="E14" s="67">
        <f>'[2]Фин.потребности 2020'!$K$8</f>
        <v>712653.7671241611</v>
      </c>
      <c r="F14" s="69"/>
      <c r="G14" s="67">
        <f>'[2]фин.потребности 2021'!$K$8</f>
        <v>718396.2062273028</v>
      </c>
      <c r="H14" s="69"/>
      <c r="I14" s="67">
        <f>'[2]фин.потребности 2022'!$K$8</f>
        <v>722720.8442839598</v>
      </c>
      <c r="J14" s="69"/>
      <c r="K14" s="67">
        <f>'[2]фин.потребности 2023'!$K$8</f>
        <v>728380.2440464277</v>
      </c>
      <c r="L14" s="69"/>
    </row>
    <row r="15" spans="1:12" ht="15.75">
      <c r="A15" s="42" t="s">
        <v>5</v>
      </c>
      <c r="B15" s="51" t="s">
        <v>9</v>
      </c>
      <c r="C15" s="78">
        <f>'[2]Фин.потребности 2019'!$D$8</f>
        <v>2114663</v>
      </c>
      <c r="D15" s="79"/>
      <c r="E15" s="78">
        <f>'[2]Фин.потребности 2020'!$D$8</f>
        <v>2114663</v>
      </c>
      <c r="F15" s="79"/>
      <c r="G15" s="78">
        <f>'[2]фин.потребности 2021'!$D$8</f>
        <v>2114663</v>
      </c>
      <c r="H15" s="79"/>
      <c r="I15" s="78">
        <f>'[2]фин.потребности 2022'!$D$8</f>
        <v>2114663</v>
      </c>
      <c r="J15" s="79"/>
      <c r="K15" s="78">
        <f>'[2]фин.потребности 2023'!$D$8</f>
        <v>2114663</v>
      </c>
      <c r="L15" s="79"/>
    </row>
    <row r="16" spans="1:12" ht="90">
      <c r="A16" s="42" t="s">
        <v>7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ht="105">
      <c r="A17" s="42" t="s">
        <v>6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1" ht="15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</row>
  </sheetData>
  <sheetProtection/>
  <mergeCells count="19"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A5:L5"/>
    <mergeCell ref="A7:L7"/>
    <mergeCell ref="B8:L8"/>
    <mergeCell ref="A9:A11"/>
    <mergeCell ref="C12:D12"/>
    <mergeCell ref="E12:F12"/>
    <mergeCell ref="G12:H12"/>
    <mergeCell ref="I12:J12"/>
    <mergeCell ref="K12:L12"/>
  </mergeCells>
  <printOptions/>
  <pageMargins left="0.98" right="0.3937007874015748" top="0.67" bottom="0.15748031496062992" header="0.63" footer="0.15748031496062992"/>
  <pageSetup fitToHeight="1" fitToWidth="1" horizontalDpi="600" verticalDpi="600" orientation="landscape" paperSize="9" scale="61" r:id="rId1"/>
  <headerFooter differentFirst="1"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Алсуфьева</cp:lastModifiedBy>
  <cp:lastPrinted>2018-05-07T12:07:11Z</cp:lastPrinted>
  <dcterms:created xsi:type="dcterms:W3CDTF">2013-06-26T13:44:02Z</dcterms:created>
  <dcterms:modified xsi:type="dcterms:W3CDTF">2018-05-07T13:12:42Z</dcterms:modified>
  <cp:category/>
  <cp:version/>
  <cp:contentType/>
  <cp:contentStatus/>
</cp:coreProperties>
</file>